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企画財政課\03財政係\財政一般\財政状況資料集\R05（決算）\02 町→県\"/>
    </mc:Choice>
  </mc:AlternateContent>
  <xr:revisionPtr revIDLastSave="0" documentId="13_ncr:1_{D6DBD1FE-BCC7-4A8B-8792-AD5F6AFA38A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U34" i="10"/>
  <c r="U35" i="10" s="1"/>
  <c r="U36" i="10" s="1"/>
  <c r="C34" i="10"/>
  <c r="AM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<sst xmlns="http://schemas.openxmlformats.org/spreadsheetml/2006/main" count="1158" uniqueCount="608">
  <si>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</si>
  <si>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</si>
  <si>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</si>
  <si>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</si>
  <si>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</si>
  <si>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</si>
  <si>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</si>
  <si>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</si>
  <si>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</si>
  <si>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</si>
  <si>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</si>
  <si>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</si>
  <si>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</si>
  <si>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</si>
  <si>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</si>
  <si>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</si>
  <si>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</si>
  <si>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</si>
  <si>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</si>
  <si>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</si>
  <si>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</si>
  <si>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</si>
  <si>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</si>
  <si>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</si>
  <si>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</si>
  <si>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</si>
  <si>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</si>
  <si>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</si>
  <si>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</si>
  <si>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</si>
  <si>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</si>
  <si>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</si>
  <si>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</si>
  <si>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</si>
  <si>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</si>
  <si>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</si>
  <si>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</si>
  <si>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</si>
  <si>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</si>
  <si>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</si>
  <si>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</si>
  <si>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</si>
  <si>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</si>
  <si>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</si>
  <si>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</si>
  <si>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</si>
  <si>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</si>
  <si>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</si>
  <si>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</si>
  <si>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</si>
  <si>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</si>
  <si>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</si>
  <si>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</si>
  <si>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</si>
  <si>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</si>
  <si>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</si>
  <si>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</si>
  <si>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</si>
  <si>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</si>
  <si>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</si>
  <si>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</si>
  <si>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</si>
  <si>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</si>
  <si>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</si>
  <si>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</si>
  <si>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</si>
  <si>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</si>
  <si>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</si>
  <si>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</si>
  <si>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</si>
  <si>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</si>
  <si>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</si>
  <si>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</si>
  <si>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</si>
  <si>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</si>
  <si>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</si>
  <si>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</si>
  <si>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</si>
  <si>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</si>
  <si>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</si>
  <si>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</si>
  <si>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</si>
  <si>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</si>
  <si>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</si>
  <si>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</si>
  <si>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</si>
  <si>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</si>
  <si>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</si>
  <si>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</si>
  <si>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</si>
  <si>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</si>
  <si>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</si>
  <si>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</si>
  <si>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</si>
  <si>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</si>
  <si>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</si>
  <si>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</si>
  <si>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</si>
  <si>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</si>
  <si>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</si>
  <si>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</si>
  <si>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</si>
  <si>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</si>
  <si>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</si>
  <si>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</si>
  <si>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</si>
  <si>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</si>
  <si>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</si>
  <si>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</si>
  <si>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</si>
  <si>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</si>
  <si>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</si>
  <si>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</si>
  <si>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</si>
  <si>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</si>
  <si>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</si>
  <si>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</si>
  <si>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</si>
  <si>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</si>
  <si>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</si>
  <si>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</si>
  <si>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</si>
  <si>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</si>
  <si>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</si>
  <si>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</si>
  <si>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</si>
  <si>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</si>
  <si>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</si>
  <si>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</si>
  <si>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</si>
  <si>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</si>
  <si>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</si>
  <si>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</si>
  <si>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</si>
  <si>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</si>
  <si>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</si>
  <si>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</si>
  <si>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</si>
  <si>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</si>
  <si>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</si>
  <si>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</si>
  <si>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</si>
  <si>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</si>
  <si>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</si>
  <si>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</si>
  <si>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</si>
  <si>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</si>
  <si>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</si>
  <si>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</si>
  <si>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</si>
  <si>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</si>
  <si>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</si>
  <si>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</si>
  <si>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</si>
  <si>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</si>
  <si>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</si>
  <si>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</si>
  <si>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</si>
  <si>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</si>
  <si>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</si>
  <si>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</si>
  <si>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</si>
  <si>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</si>
  <si>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</si>
  <si>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</si>
  <si>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</si>
  <si>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</si>
  <si>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</si>
  <si>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</si>
  <si>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</si>
  <si>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</si>
  <si>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</si>
  <si>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</si>
  <si>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</si>
  <si>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</si>
  <si>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</si>
  <si>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</si>
  <si>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</si>
  <si>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</si>
  <si>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</si>
  <si>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</si>
  <si>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</si>
  <si>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</si>
  <si>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</si>
  <si>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</si>
  <si>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</si>
  <si>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</si>
  <si>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</si>
  <si>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</si>
  <si>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</si>
  <si>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</si>
  <si>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</si>
  <si>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</si>
  <si>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</si>
  <si>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</si>
  <si>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</si>
  <si>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</si>
  <si>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</si>
  <si>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</si>
  <si>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</si>
  <si>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</si>
  <si>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</si>
  <si>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</si>
  <si>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</si>
  <si>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</si>
  <si>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</si>
  <si>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</si>
  <si>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</si>
  <si>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</si>
  <si>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</si>
  <si>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</si>
  <si>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</si>
  <si>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</si>
  <si>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</si>
  <si>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</si>
  <si>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</si>
  <si>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</si>
  <si>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</si>
  <si>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</si>
  <si>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</si>
  <si>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千葉県白子町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</si>
  <si>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</si>
  <si>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</si>
  <si>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</si>
  <si>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</si>
  <si>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</si>
  <si>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</si>
  <si>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</si>
  <si>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</si>
  <si>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</si>
  <si>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</si>
  <si>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</si>
  <si>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</si>
  <si>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</si>
  <si>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</si>
  <si>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</si>
  <si>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</si>
  <si>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</si>
  <si>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</si>
  <si>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</si>
  <si>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</si>
  <si>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</si>
  <si>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</si>
  <si>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</si>
  <si>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</si>
  <si>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</si>
  <si>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</si>
  <si>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</si>
  <si>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</si>
  <si>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</si>
  <si>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</si>
  <si>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</si>
  <si>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</si>
  <si>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</si>
  <si>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</si>
  <si>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</si>
  <si>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</si>
  <si>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</si>
  <si>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</si>
  <si>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</si>
  <si>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</si>
  <si>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</si>
  <si>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</si>
  <si>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</si>
  <si>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</si>
  <si>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</si>
  <si>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</si>
  <si>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</si>
  <si>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</si>
  <si>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</si>
  <si>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</si>
  <si>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</si>
  <si>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</si>
  <si>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</si>
  <si>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</si>
  <si>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</si>
  <si>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</si>
  <si>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</si>
  <si>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</si>
  <si>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</si>
  <si>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</si>
  <si>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</si>
  <si>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</si>
  <si>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</si>
  <si>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</si>
  <si>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</si>
  <si>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</si>
  <si>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</si>
  <si>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</si>
  <si>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</si>
  <si>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</si>
  <si>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</si>
  <si>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</si>
  <si>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</si>
  <si>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</si>
  <si>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</si>
  <si>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</si>
  <si>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</si>
  <si>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</si>
  <si>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</si>
  <si>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</si>
  <si>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</si>
  <si>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</si>
  <si>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</si>
  <si>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</si>
  <si>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</si>
  <si>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</si>
  <si>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</si>
  <si>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</si>
  <si>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</si>
  <si>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</si>
  <si>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</si>
  <si>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</si>
  <si>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</si>
  <si>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</si>
  <si>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</si>
  <si>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</si>
  <si>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</si>
  <si>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</si>
  <si>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</si>
  <si>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</si>
  <si>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</si>
  <si>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</si>
  <si>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</si>
  <si>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</si>
  <si>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</si>
  <si>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</si>
  <si>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</si>
  <si>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</si>
  <si>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</si>
  <si>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</si>
  <si>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</si>
  <si>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</si>
  <si>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</si>
  <si>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</si>
  <si>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</si>
  <si>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</si>
  <si>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</si>
  <si>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</si>
  <si>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</si>
  <si>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</si>
  <si>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</si>
  <si>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</si>
  <si>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</si>
  <si>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</si>
  <si>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</si>
  <si>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</si>
  <si>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</si>
  <si>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</si>
  <si>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</si>
  <si>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</si>
  <si>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</si>
  <si>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</si>
  <si>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</si>
  <si>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</si>
  <si>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</si>
  <si>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</si>
  <si>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</si>
  <si>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</si>
  <si>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</si>
  <si>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</si>
  <si>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</si>
  <si>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</si>
  <si>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</si>
  <si>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</si>
  <si>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</si>
  <si>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</si>
  <si>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</si>
  <si>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</si>
  <si>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</si>
  <si>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</si>
  <si>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</si>
  <si>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</si>
  <si>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千葉県白子町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</si>
  <si>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</si>
  <si>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</si>
  <si>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</si>
  <si>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</si>
  <si>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</si>
  <si>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</si>
  <si>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</si>
  <si>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</si>
  <si>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</si>
  <si>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</si>
  <si>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</si>
  <si>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</si>
  <si>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</si>
  <si>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</si>
  <si>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</si>
  <si>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</si>
  <si>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</si>
  <si>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</si>
  <si>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</si>
  <si>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</si>
  <si>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</si>
  <si>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</si>
  <si>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</si>
  <si>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</si>
  <si>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</si>
  <si>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</si>
  <si>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</si>
  <si>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</si>
  <si>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</si>
  <si>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</si>
  <si>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</si>
  <si>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</si>
  <si>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</si>
  <si>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</si>
  <si>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</si>
  <si>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</si>
  <si>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</si>
  <si>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</si>
  <si>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</si>
  <si>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</si>
  <si>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</si>
  <si>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</si>
  <si>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</si>
  <si>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</si>
  <si>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</si>
  <si>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</si>
  <si>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</si>
  <si>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</si>
  <si>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</si>
  <si>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</si>
  <si>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</si>
  <si>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</si>
  <si>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</si>
  <si>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</si>
  <si>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</si>
  <si>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</si>
  <si>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</si>
  <si>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</si>
  <si>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</si>
  <si>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</si>
  <si>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</si>
  <si>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</si>
  <si>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</si>
  <si>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</si>
  <si>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</si>
  <si>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</si>
  <si>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</si>
  <si>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</si>
  <si>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</si>
  <si>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</si>
  <si>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</si>
  <si>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</si>
  <si>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</si>
  <si>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</si>
  <si>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</si>
  <si>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</si>
  <si>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</si>
  <si>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</si>
  <si>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</si>
  <si>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</si>
  <si>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</si>
  <si>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</si>
  <si>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</si>
  <si>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</si>
  <si>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</si>
  <si>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</si>
  <si>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</si>
  <si>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</si>
  <si>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</si>
  <si>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</si>
  <si>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</si>
  <si>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</si>
  <si>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</si>
  <si>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</si>
  <si>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</si>
  <si>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</si>
  <si>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</si>
  <si>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</si>
  <si>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</si>
  <si>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</si>
  <si>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</si>
  <si>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</si>
  <si>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</si>
  <si>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</si>
  <si>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</si>
  <si>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</si>
  <si>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</si>
  <si>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</si>
  <si>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</si>
  <si>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</si>
  <si>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白子町後期高齢者事業特別会計</t>
    <phoneticPr fontId="5"/>
  </si>
  <si>
    <t>(Ｆ)</t>
    <phoneticPr fontId="5"/>
  </si>
  <si>
    <t>白子町国民健康保険事業特別会計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</si>
  <si>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</si>
  <si>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</si>
  <si>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</si>
  <si>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</si>
  <si>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</si>
  <si>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</si>
  <si>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</si>
  <si>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</si>
  <si>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</si>
  <si>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</si>
  <si>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</si>
  <si>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</si>
  <si>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</si>
  <si>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</si>
  <si>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</si>
  <si>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</si>
  <si>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</si>
  <si>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</si>
  <si>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</si>
  <si>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</si>
  <si>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</si>
  <si>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</si>
  <si>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</si>
  <si>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</si>
  <si>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</si>
  <si>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</si>
  <si>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</si>
  <si>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</si>
  <si>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</si>
  <si>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</si>
  <si>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</si>
  <si>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</si>
  <si>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</si>
  <si>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</si>
  <si>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</si>
  <si>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</si>
  <si>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</si>
  <si>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</si>
  <si>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</si>
  <si>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</si>
  <si>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</si>
  <si>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</si>
  <si>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</si>
  <si>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</si>
  <si>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</si>
  <si>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</si>
  <si>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</si>
  <si>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</si>
  <si>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</si>
  <si>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</si>
  <si>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</si>
  <si>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</si>
  <si>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</si>
  <si>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</si>
  <si>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</si>
  <si>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</si>
  <si>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</si>
  <si>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</si>
  <si>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</si>
  <si>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</si>
  <si>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</si>
  <si>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</si>
  <si>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</si>
  <si>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</si>
  <si>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</si>
  <si>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</si>
  <si>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</si>
  <si>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</si>
  <si>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</si>
  <si>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</si>
  <si>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</si>
  <si>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</si>
  <si>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</si>
  <si>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</si>
  <si>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</si>
  <si>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</si>
  <si>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</si>
  <si>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</si>
  <si>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</si>
  <si>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</si>
  <si>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</si>
  <si>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</si>
  <si>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</si>
  <si>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</si>
  <si>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</si>
  <si>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</si>
  <si>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</si>
  <si>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</si>
  <si>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1.21</t>
  </si>
  <si>
    <t>▲ 7.32</t>
  </si>
  <si>
    <t>一般会計</t>
  </si>
  <si>
    <t>白子町ガス事業特別会計</t>
  </si>
  <si>
    <t>白子町国民健康保険事業特別会計</t>
  </si>
  <si>
    <t>白子町介護保険事業特別会計</t>
  </si>
  <si>
    <t>白子町後期高齢者事業特別会計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</si>
  <si>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</si>
  <si>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</si>
  <si>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</si>
  <si>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</si>
  <si>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</si>
  <si>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</si>
  <si>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</si>
  <si>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</si>
  <si>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</si>
  <si>
    <t>ふるさとしらこ応援基金</t>
  </si>
  <si>
    <t>地域福祉基金</t>
  </si>
  <si>
    <t>防災基金</t>
  </si>
  <si>
    <t>地域振興基金</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</si>
  <si>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</si>
  <si>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</si>
  <si>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</si>
  <si>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</si>
  <si>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</si>
  <si>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</si>
  <si>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</si>
  <si>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</si>
  <si>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</si>
  <si>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長生郡市広域市町村圏組合（特別会計）</t>
    <rPh sb="0" eb="3">
      <t>チョウセイグン</t>
    </rPh>
    <rPh sb="3" eb="4">
      <t>シ</t>
    </rPh>
    <rPh sb="4" eb="6">
      <t>コウイキ</t>
    </rPh>
    <rPh sb="6" eb="9">
      <t>シチョウソン</t>
    </rPh>
    <rPh sb="9" eb="10">
      <t>ケン</t>
    </rPh>
    <rPh sb="10" eb="12">
      <t>クミアイ</t>
    </rPh>
    <rPh sb="13" eb="15">
      <t>トクベツ</t>
    </rPh>
    <rPh sb="15" eb="17">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</si>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</sst>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670B-484E-AC84-33C0FB266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46681</c:v>
                </c:pt>
                <c:pt idx="1">
                  <c:v>29888</c:v>
                </c:pt>
                <c:pt idx="2">
                  <c:v>51302</c:v>
                </c:pt>
                <c:pt idx="3">
                  <c:v>35618</c:v>
                </c:pt>
                <c:pt idx="4">
                  <c:v>20425</c:v>
                </c:pt>
              </c:numCache>
            </c:numRef>
          </c:val>
          <c:smooth val="0"/>
          <c:extLst>
            <c:ext xmlns:c16="http://schemas.microsoft.com/office/drawing/2014/chart" uri="{C3380CC4-5D6E-409C-BE32-E72D297353CC}">
              <c16:uniqueId val="{00000001-670B-484E-AC84-33C0FB266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4.9800000000000004</c:v>
                </c:pt>
                <c:pt idx="1">
                  <c:v>5.72</c:v>
                </c:pt>
                <c:pt idx="2">
                  <c:v>5.51</c:v>
                </c:pt>
                <c:pt idx="3">
                  <c:v>7.64</c:v>
                </c:pt>
                <c:pt idx="4">
                  <c:v>5.68</c:v>
                </c:pt>
              </c:numCache>
            </c:numRef>
          </c:val>
          <c:extLst>
            <c:ext xmlns:c16="http://schemas.microsoft.com/office/drawing/2014/chart" uri="{C3380CC4-5D6E-409C-BE32-E72D297353CC}">
              <c16:uniqueId val="{00000000-21C7-4C47-A897-A08104B12F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37.869999999999997</c:v>
                </c:pt>
                <c:pt idx="1">
                  <c:v>29.83</c:v>
                </c:pt>
                <c:pt idx="2">
                  <c:v>30.23</c:v>
                </c:pt>
                <c:pt idx="3">
                  <c:v>35.479999999999997</c:v>
                </c:pt>
                <c:pt idx="4">
                  <c:v>39.729999999999997</c:v>
                </c:pt>
              </c:numCache>
            </c:numRef>
          </c:val>
          <c:extLst>
            <c:ext xmlns:c16="http://schemas.microsoft.com/office/drawing/2014/chart" uri="{C3380CC4-5D6E-409C-BE32-E72D297353CC}">
              <c16:uniqueId val="{00000001-21C7-4C47-A897-A08104B12F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-1.21</c:v>
                </c:pt>
                <c:pt idx="1">
                  <c:v>-7.32</c:v>
                </c:pt>
                <c:pt idx="2">
                  <c:v>2.7</c:v>
                </c:pt>
                <c:pt idx="3">
                  <c:v>9.75</c:v>
                </c:pt>
                <c:pt idx="4">
                  <c:v>1.17</c:v>
                </c:pt>
              </c:numCache>
            </c:numRef>
          </c:val>
          <c:smooth val="0"/>
          <c:extLst>
            <c:ext xmlns:c16="http://schemas.microsoft.com/office/drawing/2014/chart" uri="{C3380CC4-5D6E-409C-BE32-E72D297353CC}">
              <c16:uniqueId val="{00000002-21C7-4C47-A897-A08104B12F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954-4EB7-964E-8206117C05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54-4EB7-964E-8206117C05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54-4EB7-964E-8206117C05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54-4EB7-964E-8206117C05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954-4EB7-964E-8206117C054A}"/>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5-7954-4EB7-964E-8206117C054A}"/>
            </c:ext>
          </c:extLst>
        </c:ser>
        <c:ser>
          <c:idx val="6"/>
          <c:order val="6"/>
          <c:tx>
            <c:strRef>
              <c:f>データシート!$A$33</c:f>
              <c:strCache>
                <c:ptCount val="1"/>
                <c:pt idx="0">
                  <c:v>白子町介護保険事業特別会計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3.55</c:v>
                </c:pt>
                <c:pt idx="2">
                  <c:v>#N/A</c:v>
                </c:pt>
                <c:pt idx="3">
                  <c:v>3.3</c:v>
                </c:pt>
                <c:pt idx="4">
                  <c:v>#N/A</c:v>
                </c:pt>
                <c:pt idx="5">
                  <c:v>3.47</c:v>
                </c:pt>
                <c:pt idx="6">
                  <c:v>#N/A</c:v>
                </c:pt>
                <c:pt idx="7">
                  <c:v>3.95</c:v>
                </c:pt>
                <c:pt idx="8">
                  <c:v>#N/A</c:v>
                </c:pt>
                <c:pt idx="9">
                  <c:v>3.22</c:v>
                </c:pt>
              </c:numCache>
            </c:numRef>
          </c:val>
          <c:extLst>
            <c:ext xmlns:c16="http://schemas.microsoft.com/office/drawing/2014/chart" uri="{C3380CC4-5D6E-409C-BE32-E72D297353CC}">
              <c16:uniqueId val="{00000006-7954-4EB7-964E-8206117C054A}"/>
            </c:ext>
          </c:extLst>
        </c:ser>
        <c:ser>
          <c:idx val="7"/>
          <c:order val="7"/>
          <c:tx>
            <c:strRef>
              <c:f>データシート!$A$34</c:f>
              <c:strCache>
                <c:ptCount val="1"/>
                <c:pt idx="0">
                  <c:v>白子町国民健康保険事業特別会計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3.2</c:v>
                </c:pt>
                <c:pt idx="4">
                  <c:v>#N/A</c:v>
                </c:pt>
                <c:pt idx="5">
                  <c:v>3.67</c:v>
                </c:pt>
                <c:pt idx="6">
                  <c:v>#N/A</c:v>
                </c:pt>
                <c:pt idx="7">
                  <c:v>3.02</c:v>
                </c:pt>
                <c:pt idx="8">
                  <c:v>#N/A</c:v>
                </c:pt>
                <c:pt idx="9">
                  <c:v>3.76</c:v>
                </c:pt>
              </c:numCache>
            </c:numRef>
          </c:val>
          <c:extLst>
            <c:ext xmlns:c16="http://schemas.microsoft.com/office/drawing/2014/chart" uri="{C3380CC4-5D6E-409C-BE32-E72D297353CC}">
              <c16:uniqueId val="{00000007-7954-4EB7-964E-8206117C054A}"/>
            </c:ext>
          </c:extLst>
        </c:ser>
        <c:ser>
          <c:idx val="8"/>
          <c:order val="8"/>
          <c:tx>
            <c:strRef>
              <c:f>データシート!$A$35</c:f>
              <c:strCache>
                <c:ptCount val="1"/>
                <c:pt idx="0">
                  <c:v>白子町ガス事業特別会計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7.21</c:v>
                </c:pt>
                <c:pt idx="2">
                  <c:v>#N/A</c:v>
                </c:pt>
                <c:pt idx="3">
                  <c:v>6.74</c:v>
                </c:pt>
                <c:pt idx="4">
                  <c:v>#N/A</c:v>
                </c:pt>
                <c:pt idx="5">
                  <c:v>5.36</c:v>
                </c:pt>
                <c:pt idx="6">
                  <c:v>#N/A</c:v>
                </c:pt>
                <c:pt idx="7">
                  <c:v>3.79</c:v>
                </c:pt>
                <c:pt idx="8">
                  <c:v>#N/A</c:v>
                </c:pt>
                <c:pt idx="9">
                  <c:v>3.96</c:v>
                </c:pt>
              </c:numCache>
            </c:numRef>
          </c:val>
          <c:extLst>
            <c:ext xmlns:c16="http://schemas.microsoft.com/office/drawing/2014/chart" uri="{C3380CC4-5D6E-409C-BE32-E72D297353CC}">
              <c16:uniqueId val="{00000008-7954-4EB7-964E-8206117C05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4.9800000000000004</c:v>
                </c:pt>
                <c:pt idx="2">
                  <c:v>#N/A</c:v>
                </c:pt>
                <c:pt idx="3">
                  <c:v>5.71</c:v>
                </c:pt>
                <c:pt idx="4">
                  <c:v>#N/A</c:v>
                </c:pt>
                <c:pt idx="5">
                  <c:v>5.51</c:v>
                </c:pt>
                <c:pt idx="6">
                  <c:v>#N/A</c:v>
                </c:pt>
                <c:pt idx="7">
                  <c:v>7.64</c:v>
                </c:pt>
                <c:pt idx="8">
                  <c:v>#N/A</c:v>
                </c:pt>
                <c:pt idx="9">
                  <c:v>5.68</c:v>
                </c:pt>
              </c:numCache>
            </c:numRef>
          </c:val>
          <c:extLst>
            <c:ext xmlns:c16="http://schemas.microsoft.com/office/drawing/2014/chart" uri="{C3380CC4-5D6E-409C-BE32-E72D297353CC}">
              <c16:uniqueId val="{00000009-7954-4EB7-964E-8206117C05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279</c:v>
                </c:pt>
                <c:pt idx="5">
                  <c:v>283</c:v>
                </c:pt>
                <c:pt idx="8">
                  <c:v>282</c:v>
                </c:pt>
                <c:pt idx="11">
                  <c:v>293</c:v>
                </c:pt>
                <c:pt idx="14">
                  <c:v>287</c:v>
                </c:pt>
              </c:numCache>
            </c:numRef>
          </c:val>
          <c:extLst>
            <c:ext xmlns:c16="http://schemas.microsoft.com/office/drawing/2014/chart" uri="{C3380CC4-5D6E-409C-BE32-E72D297353CC}">
              <c16:uniqueId val="{00000000-9899-4DD2-88A8-1131A393F7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99-4DD2-88A8-1131A393F7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99-4DD2-88A8-1131A393F7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39</c:v>
                </c:pt>
                <c:pt idx="9">
                  <c:v>52</c:v>
                </c:pt>
                <c:pt idx="12">
                  <c:v>53</c:v>
                </c:pt>
              </c:numCache>
            </c:numRef>
          </c:val>
          <c:extLst>
            <c:ext xmlns:c16="http://schemas.microsoft.com/office/drawing/2014/chart" uri="{C3380CC4-5D6E-409C-BE32-E72D297353CC}">
              <c16:uniqueId val="{00000003-9899-4DD2-88A8-1131A393F7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99-4DD2-88A8-1131A393F7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99-4DD2-88A8-1131A393F7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99-4DD2-88A8-1131A393F7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337</c:v>
                </c:pt>
                <c:pt idx="3">
                  <c:v>368</c:v>
                </c:pt>
                <c:pt idx="6">
                  <c:v>370</c:v>
                </c:pt>
                <c:pt idx="9">
                  <c:v>382</c:v>
                </c:pt>
                <c:pt idx="12">
                  <c:v>385</c:v>
                </c:pt>
              </c:numCache>
            </c:numRef>
          </c:val>
          <c:extLst>
            <c:ext xmlns:c16="http://schemas.microsoft.com/office/drawing/2014/chart" uri="{C3380CC4-5D6E-409C-BE32-E72D297353CC}">
              <c16:uniqueId val="{00000007-9899-4DD2-88A8-1131A393F7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132</c:v>
                </c:pt>
                <c:pt idx="5">
                  <c:v>#N/A</c:v>
                </c:pt>
                <c:pt idx="6">
                  <c:v>#N/A</c:v>
                </c:pt>
                <c:pt idx="7">
                  <c:v>127</c:v>
                </c:pt>
                <c:pt idx="8">
                  <c:v>#N/A</c:v>
                </c:pt>
                <c:pt idx="9">
                  <c:v>#N/A</c:v>
                </c:pt>
                <c:pt idx="10">
                  <c:v>141</c:v>
                </c:pt>
                <c:pt idx="11">
                  <c:v>#N/A</c:v>
                </c:pt>
                <c:pt idx="12">
                  <c:v>#N/A</c:v>
                </c:pt>
                <c:pt idx="13">
                  <c:v>151</c:v>
                </c:pt>
                <c:pt idx="14">
                  <c:v>#N/A</c:v>
                </c:pt>
              </c:numCache>
            </c:numRef>
          </c:val>
          <c:smooth val="0"/>
          <c:extLst>
            <c:ext xmlns:c16="http://schemas.microsoft.com/office/drawing/2014/chart" uri="{C3380CC4-5D6E-409C-BE32-E72D297353CC}">
              <c16:uniqueId val="{00000008-9899-4DD2-88A8-1131A393F7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3469</c:v>
                </c:pt>
                <c:pt idx="5">
                  <c:v>3491</c:v>
                </c:pt>
                <c:pt idx="8">
                  <c:v>3583</c:v>
                </c:pt>
                <c:pt idx="11">
                  <c:v>3491</c:v>
                </c:pt>
                <c:pt idx="14">
                  <c:v>3340</c:v>
                </c:pt>
              </c:numCache>
            </c:numRef>
          </c:val>
          <c:extLst>
            <c:ext xmlns:c16="http://schemas.microsoft.com/office/drawing/2014/chart" uri="{C3380CC4-5D6E-409C-BE32-E72D297353CC}">
              <c16:uniqueId val="{00000000-C03D-46D4-B482-23C2C9794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3D-46D4-B482-23C2C9794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2000</c:v>
                </c:pt>
                <c:pt idx="5">
                  <c:v>1927</c:v>
                </c:pt>
                <c:pt idx="8">
                  <c:v>2074</c:v>
                </c:pt>
                <c:pt idx="11">
                  <c:v>2578</c:v>
                </c:pt>
                <c:pt idx="14">
                  <c:v>2825</c:v>
                </c:pt>
              </c:numCache>
            </c:numRef>
          </c:val>
          <c:extLst>
            <c:ext xmlns:c16="http://schemas.microsoft.com/office/drawing/2014/chart" uri="{C3380CC4-5D6E-409C-BE32-E72D297353CC}">
              <c16:uniqueId val="{00000002-C03D-46D4-B482-23C2C9794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D-46D4-B482-23C2C9794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D-46D4-B482-23C2C9794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3D-46D4-B482-23C2C9794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1117</c:v>
                </c:pt>
                <c:pt idx="3">
                  <c:v>1286</c:v>
                </c:pt>
                <c:pt idx="6">
                  <c:v>1269</c:v>
                </c:pt>
                <c:pt idx="9">
                  <c:v>1226</c:v>
                </c:pt>
                <c:pt idx="12">
                  <c:v>1224</c:v>
                </c:pt>
              </c:numCache>
            </c:numRef>
          </c:val>
          <c:extLst>
            <c:ext xmlns:c16="http://schemas.microsoft.com/office/drawing/2014/chart" uri="{C3380CC4-5D6E-409C-BE32-E72D297353CC}">
              <c16:uniqueId val="{00000006-C03D-46D4-B482-23C2C9794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341</c:v>
                </c:pt>
                <c:pt idx="3">
                  <c:v>337</c:v>
                </c:pt>
                <c:pt idx="6">
                  <c:v>343</c:v>
                </c:pt>
                <c:pt idx="9">
                  <c:v>334</c:v>
                </c:pt>
                <c:pt idx="12">
                  <c:v>362</c:v>
                </c:pt>
              </c:numCache>
            </c:numRef>
          </c:val>
          <c:extLst>
            <c:ext xmlns:c16="http://schemas.microsoft.com/office/drawing/2014/chart" uri="{C3380CC4-5D6E-409C-BE32-E72D297353CC}">
              <c16:uniqueId val="{00000007-C03D-46D4-B482-23C2C9794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03D-46D4-B482-23C2C9794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110</c:v>
                </c:pt>
                <c:pt idx="3">
                  <c:v>96</c:v>
                </c:pt>
                <c:pt idx="6">
                  <c:v>81</c:v>
                </c:pt>
                <c:pt idx="9">
                  <c:v>65</c:v>
                </c:pt>
                <c:pt idx="12">
                  <c:v>77</c:v>
                </c:pt>
              </c:numCache>
            </c:numRef>
          </c:val>
          <c:extLst>
            <c:ext xmlns:c16="http://schemas.microsoft.com/office/drawing/2014/chart" uri="{C3380CC4-5D6E-409C-BE32-E72D297353CC}">
              <c16:uniqueId val="{00000009-C03D-46D4-B482-23C2C9794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4496</c:v>
                </c:pt>
                <c:pt idx="3">
                  <c:v>4408</c:v>
                </c:pt>
                <c:pt idx="6">
                  <c:v>4450</c:v>
                </c:pt>
                <c:pt idx="9">
                  <c:v>4390</c:v>
                </c:pt>
                <c:pt idx="12">
                  <c:v>4176</c:v>
                </c:pt>
              </c:numCache>
            </c:numRef>
          </c:val>
          <c:extLst>
            <c:ext xmlns:c16="http://schemas.microsoft.com/office/drawing/2014/chart" uri="{C3380CC4-5D6E-409C-BE32-E72D297353CC}">
              <c16:uniqueId val="{0000000A-C03D-46D4-B482-23C2C97948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596</c:v>
                </c:pt>
                <c:pt idx="2">
                  <c:v>#N/A</c:v>
                </c:pt>
                <c:pt idx="3">
                  <c:v>#N/A</c:v>
                </c:pt>
                <c:pt idx="4">
                  <c:v>709</c:v>
                </c:pt>
                <c:pt idx="5">
                  <c:v>#N/A</c:v>
                </c:pt>
                <c:pt idx="6">
                  <c:v>#N/A</c:v>
                </c:pt>
                <c:pt idx="7">
                  <c:v>486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3D-46D4-B482-23C2C97948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978</c:v>
                </c:pt>
                <c:pt idx="1">
                  <c:v>1230</c:v>
                </c:pt>
                <c:pt idx="2">
                  <c:v>1342</c:v>
                </c:pt>
              </c:numCache>
            </c:numRef>
          </c:val>
          <c:extLst>
            <c:ext xmlns:c16="http://schemas.microsoft.com/office/drawing/2014/chart" uri="{C3380CC4-5D6E-409C-BE32-E72D297353CC}">
              <c16:uniqueId val="{00000000-D438-4CD3-9A42-FA898671A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c:v>
                </c:pt>
                <c:pt idx="1">
                  <c:v>179</c:v>
                </c:pt>
                <c:pt idx="2">
                  <c:v>199</c:v>
                </c:pt>
              </c:numCache>
            </c:numRef>
          </c:val>
          <c:extLst>
            <c:ext xmlns:c16="http://schemas.microsoft.com/office/drawing/2014/chart" uri="{C3380CC4-5D6E-409C-BE32-E72D297353CC}">
              <c16:uniqueId val="{00000001-D438-4CD3-9A42-FA898671A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617</c:v>
                </c:pt>
                <c:pt idx="1">
                  <c:v>766</c:v>
                </c:pt>
                <c:pt idx="2">
                  <c:v>842</c:v>
                </c:pt>
              </c:numCache>
            </c:numRef>
          </c:val>
          <c:extLst>
            <c:ext xmlns:c16="http://schemas.microsoft.com/office/drawing/2014/chart" uri="{C3380CC4-5D6E-409C-BE32-E72D297353CC}">
              <c16:uniqueId val="{00000002-D438-4CD3-9A42-FA898671A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で推移しているものの、大規模事業の影響により公債費は増加傾向にあり、今後も個別施設計画策定に伴う長寿命化事業が増加傾向になることが見込まれているため、新規事業については、優先度・緊急度を勘案し借入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地方債現在高はやや減少傾向にあることや、将来負担額から控除される充当可能基金の増加により、将来負担比率はマイナスに転じている。</a:t>
          </a:r>
        </a:p>
        <a:p>
          <a:r>
            <a:rPr kumimoji="1" lang="ja-JP" altLang="en-US" sz="1400">
              <a:latin typeface="ＭＳ ゴシック" pitchFamily="49" charset="-128"/>
              <a:ea typeface="ＭＳ ゴシック" pitchFamily="49" charset="-128"/>
            </a:rPr>
            <a:t>しかし、今後小学校の統合や公共施設の老朽化による更新も控えているため統廃合の検討や、人件費、公債費等の義務的経費削減を中心とする行財政改革を進め、財政の健全化に努める。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今後予定されている公共施設再編を考慮し、目的基金として積み立てている公共施設整備基金への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百万円の積み立てが主なものとなっており、基金全体としては、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公共施設等総合管理計画に基づき、公共施設の更新施設整備のため事業の取捨選択により、無駄のない財政運営と適正規模での基金運用に努める。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公共施設整備基金：公共施設の立替等の整備、改修及び維持補修に要する経費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ふるさと応援基金：白子町をふるさとに持ち、又は白子町に愛着を感じ、白子町を応援したい人からの寄附金を活用し、ふるさとしらこを守り活力あるまちづくりに関する施策を推進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公共施設整備基金：公共施設の老朽化に伴う建替えの財源として、新たに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公共施設整備基金：公共施設の建て替えの準備として、毎年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ふるさと応援基金：寄付金の使途に合わせて取り崩すため、今後も減少する予定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しらこ応援基金を有効活用しながら各種事業を実施していることと、新型コロナウイルス感染症の影響により事業が縮小したため、結果的に歳入一般財源に余剰が生まれた。そのため、取り崩しを回避した上で、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年度決算剰余金の額である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百万を加え、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百万円を積み立てることができた。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億円程度を維持することとし、使途の明確化を図るため特定目的基金の活用を検討していく。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令和４年度臨時財政対策債の償還に備えるための増。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検討中にあり、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を若干上回る数値となっている。今後も人口の減少や高齢化が予想されることから、歳出の見直しを実施するとともに、町税等の徴収率の向上に更に取り組み、財源の確保を図る。また、行政運営の効率化を図り財政基盤の強化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経常収支比率は昨年度と比較し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ポイント下回っている。今後は、町税をはじめとした経常一般財源の伸び悩みが予測されることから、収納率の向上を図るとともに、事務・事業の見直しなど徹底した経常経費の削減に努める。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136948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69787"/>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69787"/>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65</xdr:row>
      <xdr:rowOff>32808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6793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65</xdr:row>
      <xdr:rowOff>32808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814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93785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も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124141</xdr:rowOff>
    </xdr:from>
    <xdr:to>
      <xdr:col>23</xdr:col>
      <xdr:colOff>133350</xdr:colOff>
      <xdr:row>81</xdr:row>
      <xdr:rowOff>147258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1591"/>
          <a:ext cx="8382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107533</xdr:rowOff>
    </xdr:from>
    <xdr:to>
      <xdr:col>19</xdr:col>
      <xdr:colOff>133350</xdr:colOff>
      <xdr:row>81</xdr:row>
      <xdr:rowOff>124141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94983"/>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89846</xdr:rowOff>
    </xdr:from>
    <xdr:to>
      <xdr:col>15</xdr:col>
      <xdr:colOff>82550</xdr:colOff>
      <xdr:row>81</xdr:row>
      <xdr:rowOff>107533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77296"/>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49107</xdr:rowOff>
    </xdr:from>
    <xdr:to>
      <xdr:col>11</xdr:col>
      <xdr:colOff>31750</xdr:colOff>
      <xdr:row>81</xdr:row>
      <xdr:rowOff>89846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6557"/>
          <a:ext cx="889000" cy="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96458</xdr:rowOff>
    </xdr:from>
    <xdr:to>
      <xdr:col>23</xdr:col>
      <xdr:colOff>184150</xdr:colOff>
      <xdr:row>82</xdr:row>
      <xdr:rowOff>26608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112985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73341</xdr:rowOff>
    </xdr:from>
    <xdr:to>
      <xdr:col>19</xdr:col>
      <xdr:colOff>184150</xdr:colOff>
      <xdr:row>82</xdr:row>
      <xdr:rowOff>3491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56733</xdr:rowOff>
    </xdr:from>
    <xdr:to>
      <xdr:col>15</xdr:col>
      <xdr:colOff>133350</xdr:colOff>
      <xdr:row>81</xdr:row>
      <xdr:rowOff>158333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1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39046</xdr:rowOff>
    </xdr:from>
    <xdr:to>
      <xdr:col>11</xdr:col>
      <xdr:colOff>82550</xdr:colOff>
      <xdr:row>81</xdr:row>
      <xdr:rowOff>140646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9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169757</xdr:rowOff>
    </xdr:from>
    <xdr:to>
      <xdr:col>7</xdr:col>
      <xdr:colOff>31750</xdr:colOff>
      <xdr:row>81</xdr:row>
      <xdr:rowOff>99907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ラスパイレス指数は昨年と同数であったが、以前として類似団体を上回っ ている。旧来からの給与体系によることと、経験年数階層内における職員分布の変動が多かったため類似団体平均を上回る数値となっている。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今後は、人事評価制度の活用により年功的な給与上昇の抑制と職務・職責に応じた構造への転換に努め、類似団体平均の水準まで近づける。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680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205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67028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159918</xdr:rowOff>
    </xdr:from>
    <xdr:to>
      <xdr:col>81</xdr:col>
      <xdr:colOff>44450</xdr:colOff>
      <xdr:row>61</xdr:row>
      <xdr:rowOff>161849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8368"/>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150266</xdr:rowOff>
    </xdr:from>
    <xdr:to>
      <xdr:col>77</xdr:col>
      <xdr:colOff>44450</xdr:colOff>
      <xdr:row>61</xdr:row>
      <xdr:rowOff>159918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87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150266</xdr:rowOff>
    </xdr:from>
    <xdr:to>
      <xdr:col>72</xdr:col>
      <xdr:colOff>203200</xdr:colOff>
      <xdr:row>61</xdr:row>
      <xdr:rowOff>165227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87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155092</xdr:rowOff>
    </xdr:from>
    <xdr:to>
      <xdr:col>68</xdr:col>
      <xdr:colOff>152400</xdr:colOff>
      <xdr:row>61</xdr:row>
      <xdr:rowOff>165227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35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111049</xdr:rowOff>
    </xdr:from>
    <xdr:to>
      <xdr:col>81</xdr:col>
      <xdr:colOff>95250</xdr:colOff>
      <xdr:row>62</xdr:row>
      <xdr:rowOff>41199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99466</xdr:rowOff>
    </xdr:from>
    <xdr:to>
      <xdr:col>73</xdr:col>
      <xdr:colOff>44450</xdr:colOff>
      <xdr:row>62</xdr:row>
      <xdr:rowOff>29616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114427</xdr:rowOff>
    </xdr:from>
    <xdr:to>
      <xdr:col>68</xdr:col>
      <xdr:colOff>203200</xdr:colOff>
      <xdr:row>62</xdr:row>
      <xdr:rowOff>44577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29354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104292</xdr:rowOff>
    </xdr:from>
    <xdr:to>
      <xdr:col>64</xdr:col>
      <xdr:colOff>152400</xdr:colOff>
      <xdr:row>62</xdr:row>
      <xdr:rowOff>34442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19219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過去からの適正な借入により類似団体平均を下回っているが、今後も公債費の負担は増加傾向になることが見込まれるため新規事業については、優先性・緊急性を勘案し水準を抑える。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86783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22437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様となっている。今後も、地方債の発行は、交付税算入率の高い起債にかかる事業を優先的に実施していくなど、後世代への負担を軽減しつつ、公債費充当可能基金の着実な積立てができるよう、 計画的な財政運営、財政の健全化に努める。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101358</xdr:rowOff>
    </xdr:from>
    <xdr:to>
      <xdr:col>72</xdr:col>
      <xdr:colOff>203200</xdr:colOff>
      <xdr:row>15</xdr:row>
      <xdr:rowOff>40217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0165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163407</xdr:rowOff>
    </xdr:from>
    <xdr:to>
      <xdr:col>68</xdr:col>
      <xdr:colOff>152400</xdr:colOff>
      <xdr:row>15</xdr:row>
      <xdr:rowOff>40217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5637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50558</xdr:rowOff>
    </xdr:from>
    <xdr:to>
      <xdr:col>73</xdr:col>
      <xdr:colOff>44450</xdr:colOff>
      <xdr:row>14</xdr:row>
      <xdr:rowOff>152158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136935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75794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人口規模に対して保育所等の公立の施設が多いことから、類似団体平均（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％）を上回っている。保育所の統合など事務・事業の見直しを今後検討しており、組織・事務事業の見直しや新規採用の抑制による職員数の減等の行財政計画の取組を通じて人件費の削減に努める。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148590</xdr:rowOff>
    </xdr:from>
    <xdr:to>
      <xdr:col>24</xdr:col>
      <xdr:colOff>76200</xdr:colOff>
      <xdr:row>37</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xdr:rowOff>
    </xdr:from>
    <xdr:to>
      <xdr:col>11</xdr:col>
      <xdr:colOff>60325</xdr:colOff>
      <xdr:row>38</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ポイント下回っている。今後も、デジタル化等によりシステム委託料等が増加していくことが見込まれるため、長期継続契等、職員のさらなる節約意識の向上を図り、一層の経費削減に努める。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41275</xdr:rowOff>
    </xdr:from>
    <xdr:to>
      <xdr:col>82</xdr:col>
      <xdr:colOff>107950</xdr:colOff>
      <xdr:row>14</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2701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41275</xdr:rowOff>
    </xdr:from>
    <xdr:to>
      <xdr:col>78</xdr:col>
      <xdr:colOff>69850</xdr:colOff>
      <xdr:row>13</xdr:row>
      <xdr:rowOff>41275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7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41275</xdr:rowOff>
    </xdr:from>
    <xdr:to>
      <xdr:col>73</xdr:col>
      <xdr:colOff>180975</xdr:colOff>
      <xdr:row>14</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701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155575</xdr:rowOff>
    </xdr:from>
    <xdr:to>
      <xdr:col>69</xdr:col>
      <xdr:colOff>92075</xdr:colOff>
      <xdr:row>14</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8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168927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161925</xdr:rowOff>
    </xdr:from>
    <xdr:to>
      <xdr:col>78</xdr:col>
      <xdr:colOff>120650</xdr:colOff>
      <xdr:row>13</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102252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198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161925</xdr:rowOff>
    </xdr:from>
    <xdr:to>
      <xdr:col>74</xdr:col>
      <xdr:colOff>31750</xdr:colOff>
      <xdr:row>13</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102252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104775</xdr:rowOff>
    </xdr:from>
    <xdr:to>
      <xdr:col>65</xdr:col>
      <xdr:colOff>53975</xdr:colOff>
      <xdr:row>14</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45102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ポイント増となっている。扶助費の増加は、 財政硬直化にもつながるため、今後は、国・県補助扶助費の動向 を見極めつつ、町単独扶助の見直し等により、扶助費の増高抑 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129722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ポイント増となっている。特別会計への繰出金が多く占 めているため、特別会計等の適正な運営に資するよう適切な繰 出金を支出していく。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50256</xdr:rowOff>
    </xdr:from>
    <xdr:to>
      <xdr:col>82</xdr:col>
      <xdr:colOff>107950</xdr:colOff>
      <xdr:row>57</xdr:row>
      <xdr:rowOff>109038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229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2290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04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58</xdr:row>
      <xdr:rowOff>22497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4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58238</xdr:rowOff>
    </xdr:from>
    <xdr:to>
      <xdr:col>82</xdr:col>
      <xdr:colOff>158750</xdr:colOff>
      <xdr:row>57</xdr:row>
      <xdr:rowOff>159838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30315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170906</xdr:rowOff>
    </xdr:from>
    <xdr:to>
      <xdr:col>78</xdr:col>
      <xdr:colOff>120650</xdr:colOff>
      <xdr:row>57</xdr:row>
      <xdr:rowOff>101056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111233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総務費商品券事業等の実施により令和４年度は０．４ポイント増加したが、一部事務組合への負担金の減少や各種団体への補助金の見直しにより類似団体の平均は下回っている。今後も、各種団体への補助金については、時代のニーズやその費用対効果などを十分精査し見直しや廃止実施し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公債費については、昨年と比較し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ポイント増加となったが、今後は大 規模事業を控えており、起債借入額の増加が見込まれる。そのため事業の緊急性や妥当性、有効性を精査し事務事業の見直しに努めていく。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62992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657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76708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99568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下回っているが人件費は会計年度任用職員の影響により多くなっている。人件費については、組織・事務事業の見直しや新規採用の抑制による職員数の減など行財政計画の取組を通じて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77</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3908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78</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3908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79</xdr:row>
      <xdr:rowOff>16511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8198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79</xdr:row>
      <xdr:rowOff>16511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429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129540</xdr:rowOff>
    </xdr:from>
    <xdr:to>
      <xdr:col>78</xdr:col>
      <xdr:colOff>120650</xdr:colOff>
      <xdr:row>76</xdr:row>
      <xdr:rowOff>59689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69867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160360</xdr:rowOff>
    </xdr:from>
    <xdr:to>
      <xdr:col>29</xdr:col>
      <xdr:colOff>127000</xdr:colOff>
      <xdr:row>16</xdr:row>
      <xdr:rowOff>165819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1185"/>
          <a:ext cx="647700" cy="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165819</xdr:rowOff>
    </xdr:from>
    <xdr:to>
      <xdr:col>26</xdr:col>
      <xdr:colOff>50800</xdr:colOff>
      <xdr:row>16</xdr:row>
      <xdr:rowOff>168942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6644"/>
          <a:ext cx="698500" cy="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168942</xdr:rowOff>
    </xdr:from>
    <xdr:to>
      <xdr:col>22</xdr:col>
      <xdr:colOff>114300</xdr:colOff>
      <xdr:row>17</xdr:row>
      <xdr:rowOff>8524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59767"/>
          <a:ext cx="698500" cy="1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8524</xdr:rowOff>
    </xdr:from>
    <xdr:to>
      <xdr:col>18</xdr:col>
      <xdr:colOff>177800</xdr:colOff>
      <xdr:row>17</xdr:row>
      <xdr:rowOff>30077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70799"/>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109560</xdr:rowOff>
    </xdr:from>
    <xdr:to>
      <xdr:col>29</xdr:col>
      <xdr:colOff>177800</xdr:colOff>
      <xdr:row>17</xdr:row>
      <xdr:rowOff>39710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81637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7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115019</xdr:rowOff>
    </xdr:from>
    <xdr:to>
      <xdr:col>26</xdr:col>
      <xdr:colOff>101600</xdr:colOff>
      <xdr:row>17</xdr:row>
      <xdr:rowOff>45169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29946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9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118142</xdr:rowOff>
    </xdr:from>
    <xdr:to>
      <xdr:col>22</xdr:col>
      <xdr:colOff>165100</xdr:colOff>
      <xdr:row>17</xdr:row>
      <xdr:rowOff>48292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33069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9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129174</xdr:rowOff>
    </xdr:from>
    <xdr:to>
      <xdr:col>19</xdr:col>
      <xdr:colOff>38100</xdr:colOff>
      <xdr:row>17</xdr:row>
      <xdr:rowOff>59324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44101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0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150727</xdr:rowOff>
    </xdr:from>
    <xdr:to>
      <xdr:col>15</xdr:col>
      <xdr:colOff>101600</xdr:colOff>
      <xdr:row>17</xdr:row>
      <xdr:rowOff>80877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4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65654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2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296088</xdr:rowOff>
    </xdr:from>
    <xdr:to>
      <xdr:col>29</xdr:col>
      <xdr:colOff>127000</xdr:colOff>
      <xdr:row>35</xdr:row>
      <xdr:rowOff>317957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6438"/>
          <a:ext cx="6477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317957</xdr:rowOff>
    </xdr:from>
    <xdr:to>
      <xdr:col>26</xdr:col>
      <xdr:colOff>50800</xdr:colOff>
      <xdr:row>36</xdr:row>
      <xdr:rowOff>2718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2830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339198</xdr:rowOff>
    </xdr:from>
    <xdr:to>
      <xdr:col>22</xdr:col>
      <xdr:colOff>114300</xdr:colOff>
      <xdr:row>36</xdr:row>
      <xdr:rowOff>2718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49548"/>
          <a:ext cx="698500" cy="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339198</xdr:rowOff>
    </xdr:from>
    <xdr:to>
      <xdr:col>18</xdr:col>
      <xdr:colOff>177800</xdr:colOff>
      <xdr:row>36</xdr:row>
      <xdr:rowOff>45847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9548"/>
          <a:ext cx="698500" cy="4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245288</xdr:rowOff>
    </xdr:from>
    <xdr:to>
      <xdr:col>29</xdr:col>
      <xdr:colOff>177800</xdr:colOff>
      <xdr:row>36</xdr:row>
      <xdr:rowOff>3988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217365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267157</xdr:rowOff>
    </xdr:from>
    <xdr:to>
      <xdr:col>26</xdr:col>
      <xdr:colOff>101600</xdr:colOff>
      <xdr:row>36</xdr:row>
      <xdr:rowOff>25857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294818</xdr:rowOff>
    </xdr:from>
    <xdr:to>
      <xdr:col>22</xdr:col>
      <xdr:colOff>165100</xdr:colOff>
      <xdr:row>36</xdr:row>
      <xdr:rowOff>53518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38295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288398</xdr:rowOff>
    </xdr:from>
    <xdr:to>
      <xdr:col>19</xdr:col>
      <xdr:colOff>38100</xdr:colOff>
      <xdr:row>36</xdr:row>
      <xdr:rowOff>47098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31875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337947</xdr:rowOff>
    </xdr:from>
    <xdr:to>
      <xdr:col>15</xdr:col>
      <xdr:colOff>101600</xdr:colOff>
      <xdr:row>36</xdr:row>
      <xdr:rowOff>96647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149685</xdr:rowOff>
    </xdr:from>
    <xdr:to>
      <xdr:col>24</xdr:col>
      <xdr:colOff>63500</xdr:colOff>
      <xdr:row>35</xdr:row>
      <xdr:rowOff>160329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0435"/>
          <a:ext cx="8382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160329</xdr:rowOff>
    </xdr:from>
    <xdr:to>
      <xdr:col>19</xdr:col>
      <xdr:colOff>177800</xdr:colOff>
      <xdr:row>35</xdr:row>
      <xdr:rowOff>161810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1079"/>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161810</xdr:rowOff>
    </xdr:from>
    <xdr:to>
      <xdr:col>15</xdr:col>
      <xdr:colOff>50800</xdr:colOff>
      <xdr:row>36</xdr:row>
      <xdr:rowOff>34608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2560"/>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34608</xdr:rowOff>
    </xdr:from>
    <xdr:to>
      <xdr:col>10</xdr:col>
      <xdr:colOff>114300</xdr:colOff>
      <xdr:row>36</xdr:row>
      <xdr:rowOff>51026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680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98885</xdr:rowOff>
    </xdr:from>
    <xdr:to>
      <xdr:col>24</xdr:col>
      <xdr:colOff>114300</xdr:colOff>
      <xdr:row>36</xdr:row>
      <xdr:rowOff>29035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121762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109529</xdr:rowOff>
    </xdr:from>
    <xdr:to>
      <xdr:col>20</xdr:col>
      <xdr:colOff>38100</xdr:colOff>
      <xdr:row>36</xdr:row>
      <xdr:rowOff>39679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56206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111010</xdr:rowOff>
    </xdr:from>
    <xdr:to>
      <xdr:col>15</xdr:col>
      <xdr:colOff>101600</xdr:colOff>
      <xdr:row>36</xdr:row>
      <xdr:rowOff>41160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57687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155258</xdr:rowOff>
    </xdr:from>
    <xdr:to>
      <xdr:col>10</xdr:col>
      <xdr:colOff>165100</xdr:colOff>
      <xdr:row>36</xdr:row>
      <xdr:rowOff>85408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101935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xdr:rowOff>
    </xdr:from>
    <xdr:to>
      <xdr:col>6</xdr:col>
      <xdr:colOff>38100</xdr:colOff>
      <xdr:row>36</xdr:row>
      <xdr:rowOff>101826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118353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112771</xdr:rowOff>
    </xdr:from>
    <xdr:to>
      <xdr:col>24</xdr:col>
      <xdr:colOff>63500</xdr:colOff>
      <xdr:row>56</xdr:row>
      <xdr:rowOff>134488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1397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134488</xdr:rowOff>
    </xdr:from>
    <xdr:to>
      <xdr:col>19</xdr:col>
      <xdr:colOff>177800</xdr:colOff>
      <xdr:row>56</xdr:row>
      <xdr:rowOff>157608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35688"/>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131950</xdr:rowOff>
    </xdr:from>
    <xdr:to>
      <xdr:col>15</xdr:col>
      <xdr:colOff>50800</xdr:colOff>
      <xdr:row>56</xdr:row>
      <xdr:rowOff>157608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33150"/>
          <a:ext cx="8890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131950</xdr:rowOff>
    </xdr:from>
    <xdr:to>
      <xdr:col>10</xdr:col>
      <xdr:colOff>114300</xdr:colOff>
      <xdr:row>56</xdr:row>
      <xdr:rowOff>168184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3150"/>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61971</xdr:rowOff>
    </xdr:from>
    <xdr:to>
      <xdr:col>24</xdr:col>
      <xdr:colOff>114300</xdr:colOff>
      <xdr:row>56</xdr:row>
      <xdr:rowOff>163571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148348</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83688</xdr:rowOff>
    </xdr:from>
    <xdr:to>
      <xdr:col>20</xdr:col>
      <xdr:colOff>38100</xdr:colOff>
      <xdr:row>57</xdr:row>
      <xdr:rowOff>13838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4965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106808</xdr:rowOff>
    </xdr:from>
    <xdr:to>
      <xdr:col>15</xdr:col>
      <xdr:colOff>101600</xdr:colOff>
      <xdr:row>57</xdr:row>
      <xdr:rowOff>36958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28085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81150</xdr:rowOff>
    </xdr:from>
    <xdr:to>
      <xdr:col>10</xdr:col>
      <xdr:colOff>165100</xdr:colOff>
      <xdr:row>57</xdr:row>
      <xdr:rowOff>11300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117384</xdr:rowOff>
    </xdr:from>
    <xdr:to>
      <xdr:col>6</xdr:col>
      <xdr:colOff>38100</xdr:colOff>
      <xdr:row>57</xdr:row>
      <xdr:rowOff>47534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106172</xdr:rowOff>
    </xdr:from>
    <xdr:to>
      <xdr:col>24</xdr:col>
      <xdr:colOff>63500</xdr:colOff>
      <xdr:row>78</xdr:row>
      <xdr:rowOff>122135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927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85827</xdr:rowOff>
    </xdr:from>
    <xdr:to>
      <xdr:col>19</xdr:col>
      <xdr:colOff>177800</xdr:colOff>
      <xdr:row>78</xdr:row>
      <xdr:rowOff>106172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58927"/>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85827</xdr:rowOff>
    </xdr:from>
    <xdr:to>
      <xdr:col>15</xdr:col>
      <xdr:colOff>50800</xdr:colOff>
      <xdr:row>78</xdr:row>
      <xdr:rowOff>120002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8927"/>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120002</xdr:rowOff>
    </xdr:from>
    <xdr:to>
      <xdr:col>10</xdr:col>
      <xdr:colOff>114300</xdr:colOff>
      <xdr:row>78</xdr:row>
      <xdr:rowOff>130175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931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71335</xdr:rowOff>
    </xdr:from>
    <xdr:to>
      <xdr:col>24</xdr:col>
      <xdr:colOff>114300</xdr:colOff>
      <xdr:row>79</xdr:row>
      <xdr:rowOff>1485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157712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55372</xdr:rowOff>
    </xdr:from>
    <xdr:to>
      <xdr:col>20</xdr:col>
      <xdr:colOff>38100</xdr:colOff>
      <xdr:row>78</xdr:row>
      <xdr:rowOff>156972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148099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35027</xdr:rowOff>
    </xdr:from>
    <xdr:to>
      <xdr:col>15</xdr:col>
      <xdr:colOff>101600</xdr:colOff>
      <xdr:row>78</xdr:row>
      <xdr:rowOff>136627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127754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69202</xdr:rowOff>
    </xdr:from>
    <xdr:to>
      <xdr:col>10</xdr:col>
      <xdr:colOff>165100</xdr:colOff>
      <xdr:row>78</xdr:row>
      <xdr:rowOff>170802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161929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79375</xdr:rowOff>
    </xdr:from>
    <xdr:to>
      <xdr:col>6</xdr:col>
      <xdr:colOff>38100</xdr:colOff>
      <xdr:row>79</xdr:row>
      <xdr:rowOff>9525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20817</xdr:rowOff>
    </xdr:from>
    <xdr:to>
      <xdr:col>24</xdr:col>
      <xdr:colOff>63500</xdr:colOff>
      <xdr:row>97</xdr:row>
      <xdr:rowOff>121346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51467"/>
          <a:ext cx="838200" cy="1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20817</xdr:rowOff>
    </xdr:from>
    <xdr:to>
      <xdr:col>19</xdr:col>
      <xdr:colOff>177800</xdr:colOff>
      <xdr:row>98</xdr:row>
      <xdr:rowOff>118864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51467"/>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118864</xdr:rowOff>
    </xdr:from>
    <xdr:to>
      <xdr:col>15</xdr:col>
      <xdr:colOff>50800</xdr:colOff>
      <xdr:row>98</xdr:row>
      <xdr:rowOff>131482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20964"/>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131482</xdr:rowOff>
    </xdr:from>
    <xdr:to>
      <xdr:col>10</xdr:col>
      <xdr:colOff>114300</xdr:colOff>
      <xdr:row>98</xdr:row>
      <xdr:rowOff>155342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33582"/>
          <a:ext cx="889000" cy="2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70546</xdr:rowOff>
    </xdr:from>
    <xdr:to>
      <xdr:col>24</xdr:col>
      <xdr:colOff>114300</xdr:colOff>
      <xdr:row>98</xdr:row>
      <xdr:rowOff>696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48973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141467</xdr:rowOff>
    </xdr:from>
    <xdr:to>
      <xdr:col>20</xdr:col>
      <xdr:colOff>38100</xdr:colOff>
      <xdr:row>97</xdr:row>
      <xdr:rowOff>71617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62744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68064</xdr:rowOff>
    </xdr:from>
    <xdr:to>
      <xdr:col>15</xdr:col>
      <xdr:colOff>101600</xdr:colOff>
      <xdr:row>98</xdr:row>
      <xdr:rowOff>169664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80682</xdr:rowOff>
    </xdr:from>
    <xdr:to>
      <xdr:col>10</xdr:col>
      <xdr:colOff>165100</xdr:colOff>
      <xdr:row>99</xdr:row>
      <xdr:rowOff>10832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7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104542</xdr:rowOff>
    </xdr:from>
    <xdr:to>
      <xdr:col>6</xdr:col>
      <xdr:colOff>38100</xdr:colOff>
      <xdr:row>99</xdr:row>
      <xdr:rowOff>34692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25819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86560</xdr:rowOff>
    </xdr:from>
    <xdr:to>
      <xdr:col>55</xdr:col>
      <xdr:colOff>0</xdr:colOff>
      <xdr:row>36</xdr:row>
      <xdr:rowOff>97720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58760"/>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93555</xdr:rowOff>
    </xdr:from>
    <xdr:to>
      <xdr:col>50</xdr:col>
      <xdr:colOff>114300</xdr:colOff>
      <xdr:row>36</xdr:row>
      <xdr:rowOff>97720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51405"/>
          <a:ext cx="889000" cy="5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93555</xdr:rowOff>
    </xdr:from>
    <xdr:to>
      <xdr:col>45</xdr:col>
      <xdr:colOff>177800</xdr:colOff>
      <xdr:row>36</xdr:row>
      <xdr:rowOff>138118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51405"/>
          <a:ext cx="889000" cy="5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138118</xdr:rowOff>
    </xdr:from>
    <xdr:to>
      <xdr:col>41</xdr:col>
      <xdr:colOff>50800</xdr:colOff>
      <xdr:row>36</xdr:row>
      <xdr:rowOff>164809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1031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35760</xdr:rowOff>
    </xdr:from>
    <xdr:to>
      <xdr:col>55</xdr:col>
      <xdr:colOff>50800</xdr:colOff>
      <xdr:row>36</xdr:row>
      <xdr:rowOff>137360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14187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46920</xdr:rowOff>
    </xdr:from>
    <xdr:to>
      <xdr:col>50</xdr:col>
      <xdr:colOff>165100</xdr:colOff>
      <xdr:row>36</xdr:row>
      <xdr:rowOff>148520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139647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42755</xdr:rowOff>
    </xdr:from>
    <xdr:to>
      <xdr:col>46</xdr:col>
      <xdr:colOff>38100</xdr:colOff>
      <xdr:row>33</xdr:row>
      <xdr:rowOff>144355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135482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87318</xdr:rowOff>
    </xdr:from>
    <xdr:to>
      <xdr:col>41</xdr:col>
      <xdr:colOff>101600</xdr:colOff>
      <xdr:row>37</xdr:row>
      <xdr:rowOff>17468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114009</xdr:rowOff>
    </xdr:from>
    <xdr:to>
      <xdr:col>36</xdr:col>
      <xdr:colOff>165100</xdr:colOff>
      <xdr:row>37</xdr:row>
      <xdr:rowOff>44159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148304</xdr:rowOff>
    </xdr:from>
    <xdr:to>
      <xdr:col>55</xdr:col>
      <xdr:colOff>0</xdr:colOff>
      <xdr:row>58</xdr:row>
      <xdr:rowOff>46317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920954"/>
          <a:ext cx="838200" cy="6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76597</xdr:rowOff>
    </xdr:from>
    <xdr:to>
      <xdr:col>50</xdr:col>
      <xdr:colOff>114300</xdr:colOff>
      <xdr:row>57</xdr:row>
      <xdr:rowOff>148304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849247"/>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76597</xdr:rowOff>
    </xdr:from>
    <xdr:to>
      <xdr:col>45</xdr:col>
      <xdr:colOff>177800</xdr:colOff>
      <xdr:row>58</xdr:row>
      <xdr:rowOff>3052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49247"/>
          <a:ext cx="889000" cy="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97724</xdr:rowOff>
    </xdr:from>
    <xdr:to>
      <xdr:col>41</xdr:col>
      <xdr:colOff>50800</xdr:colOff>
      <xdr:row>58</xdr:row>
      <xdr:rowOff>3052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70374"/>
          <a:ext cx="889000" cy="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166967</xdr:rowOff>
    </xdr:from>
    <xdr:to>
      <xdr:col>55</xdr:col>
      <xdr:colOff>50800</xdr:colOff>
      <xdr:row>58</xdr:row>
      <xdr:rowOff>97117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81894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97504</xdr:rowOff>
    </xdr:from>
    <xdr:to>
      <xdr:col>50</xdr:col>
      <xdr:colOff>165100</xdr:colOff>
      <xdr:row>58</xdr:row>
      <xdr:rowOff>27654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18781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25797</xdr:rowOff>
    </xdr:from>
    <xdr:to>
      <xdr:col>46</xdr:col>
      <xdr:colOff>38100</xdr:colOff>
      <xdr:row>57</xdr:row>
      <xdr:rowOff>127397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123702</xdr:rowOff>
    </xdr:from>
    <xdr:to>
      <xdr:col>41</xdr:col>
      <xdr:colOff>101600</xdr:colOff>
      <xdr:row>58</xdr:row>
      <xdr:rowOff>53852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44979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8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46924</xdr:rowOff>
    </xdr:from>
    <xdr:to>
      <xdr:col>36</xdr:col>
      <xdr:colOff>165100</xdr:colOff>
      <xdr:row>57</xdr:row>
      <xdr:rowOff>148524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143121</xdr:rowOff>
    </xdr:from>
    <xdr:to>
      <xdr:col>55</xdr:col>
      <xdr:colOff>0</xdr:colOff>
      <xdr:row>78</xdr:row>
      <xdr:rowOff>155214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16221"/>
          <a:ext cx="8382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155214</xdr:rowOff>
    </xdr:from>
    <xdr:to>
      <xdr:col>50</xdr:col>
      <xdr:colOff>114300</xdr:colOff>
      <xdr:row>78</xdr:row>
      <xdr:rowOff>165509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28314"/>
          <a:ext cx="8890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145681</xdr:rowOff>
    </xdr:from>
    <xdr:to>
      <xdr:col>45</xdr:col>
      <xdr:colOff>177800</xdr:colOff>
      <xdr:row>78</xdr:row>
      <xdr:rowOff>165509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18781"/>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131043</xdr:rowOff>
    </xdr:from>
    <xdr:to>
      <xdr:col>41</xdr:col>
      <xdr:colOff>50800</xdr:colOff>
      <xdr:row>78</xdr:row>
      <xdr:rowOff>145681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4143"/>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92321</xdr:rowOff>
    </xdr:from>
    <xdr:to>
      <xdr:col>55</xdr:col>
      <xdr:colOff>50800</xdr:colOff>
      <xdr:row>79</xdr:row>
      <xdr:rowOff>22471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104414</xdr:rowOff>
    </xdr:from>
    <xdr:to>
      <xdr:col>50</xdr:col>
      <xdr:colOff>165100</xdr:colOff>
      <xdr:row>79</xdr:row>
      <xdr:rowOff>34564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25691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114709</xdr:rowOff>
    </xdr:from>
    <xdr:to>
      <xdr:col>46</xdr:col>
      <xdr:colOff>38100</xdr:colOff>
      <xdr:row>79</xdr:row>
      <xdr:rowOff>44859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35986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8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94881</xdr:rowOff>
    </xdr:from>
    <xdr:to>
      <xdr:col>41</xdr:col>
      <xdr:colOff>101600</xdr:colOff>
      <xdr:row>79</xdr:row>
      <xdr:rowOff>25031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16158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80243</xdr:rowOff>
    </xdr:from>
    <xdr:to>
      <xdr:col>36</xdr:col>
      <xdr:colOff>165100</xdr:colOff>
      <xdr:row>79</xdr:row>
      <xdr:rowOff>10393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1520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4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65373</xdr:rowOff>
    </xdr:from>
    <xdr:to>
      <xdr:col>55</xdr:col>
      <xdr:colOff>0</xdr:colOff>
      <xdr:row>98</xdr:row>
      <xdr:rowOff>106567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67473"/>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138114</xdr:rowOff>
    </xdr:from>
    <xdr:to>
      <xdr:col>50</xdr:col>
      <xdr:colOff>114300</xdr:colOff>
      <xdr:row>98</xdr:row>
      <xdr:rowOff>65373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8764"/>
          <a:ext cx="889000" cy="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138114</xdr:rowOff>
    </xdr:from>
    <xdr:to>
      <xdr:col>45</xdr:col>
      <xdr:colOff>177800</xdr:colOff>
      <xdr:row>98</xdr:row>
      <xdr:rowOff>72825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8764"/>
          <a:ext cx="889000" cy="10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24902</xdr:rowOff>
    </xdr:from>
    <xdr:to>
      <xdr:col>41</xdr:col>
      <xdr:colOff>50800</xdr:colOff>
      <xdr:row>98</xdr:row>
      <xdr:rowOff>72825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27002"/>
          <a:ext cx="889000" cy="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55767</xdr:rowOff>
    </xdr:from>
    <xdr:to>
      <xdr:col>55</xdr:col>
      <xdr:colOff>50800</xdr:colOff>
      <xdr:row>98</xdr:row>
      <xdr:rowOff>157367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142144</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14573</xdr:rowOff>
    </xdr:from>
    <xdr:to>
      <xdr:col>50</xdr:col>
      <xdr:colOff>165100</xdr:colOff>
      <xdr:row>98</xdr:row>
      <xdr:rowOff>116173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107300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0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87314</xdr:rowOff>
    </xdr:from>
    <xdr:to>
      <xdr:col>46</xdr:col>
      <xdr:colOff>38100</xdr:colOff>
      <xdr:row>98</xdr:row>
      <xdr:rowOff>17464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22025</xdr:rowOff>
    </xdr:from>
    <xdr:to>
      <xdr:col>41</xdr:col>
      <xdr:colOff>101600</xdr:colOff>
      <xdr:row>98</xdr:row>
      <xdr:rowOff>123625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114752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145552</xdr:rowOff>
    </xdr:from>
    <xdr:to>
      <xdr:col>36</xdr:col>
      <xdr:colOff>165100</xdr:colOff>
      <xdr:row>98</xdr:row>
      <xdr:rowOff>75702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40869</xdr:rowOff>
    </xdr:from>
    <xdr:to>
      <xdr:col>85</xdr:col>
      <xdr:colOff>127000</xdr:colOff>
      <xdr:row>39</xdr:row>
      <xdr:rowOff>43383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741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40869</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164008</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164008</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164033</xdr:rowOff>
    </xdr:from>
    <xdr:to>
      <xdr:col>85</xdr:col>
      <xdr:colOff>177800</xdr:colOff>
      <xdr:row>39</xdr:row>
      <xdr:rowOff>94183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78960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4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161519</xdr:rowOff>
    </xdr:from>
    <xdr:to>
      <xdr:col>81</xdr:col>
      <xdr:colOff>101600</xdr:colOff>
      <xdr:row>39</xdr:row>
      <xdr:rowOff>91669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82796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113208</xdr:rowOff>
    </xdr:from>
    <xdr:to>
      <xdr:col>72</xdr:col>
      <xdr:colOff>38100</xdr:colOff>
      <xdr:row>39</xdr:row>
      <xdr:rowOff>43358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34485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113381</xdr:rowOff>
    </xdr:from>
    <xdr:to>
      <xdr:col>85</xdr:col>
      <xdr:colOff>127000</xdr:colOff>
      <xdr:row>77</xdr:row>
      <xdr:rowOff>118920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15031"/>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118920</xdr:rowOff>
    </xdr:from>
    <xdr:to>
      <xdr:col>81</xdr:col>
      <xdr:colOff>50800</xdr:colOff>
      <xdr:row>77</xdr:row>
      <xdr:rowOff>132104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20570"/>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132104</xdr:rowOff>
    </xdr:from>
    <xdr:to>
      <xdr:col>76</xdr:col>
      <xdr:colOff>114300</xdr:colOff>
      <xdr:row>77</xdr:row>
      <xdr:rowOff>136438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33754"/>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136438</xdr:rowOff>
    </xdr:from>
    <xdr:to>
      <xdr:col>71</xdr:col>
      <xdr:colOff>177800</xdr:colOff>
      <xdr:row>77</xdr:row>
      <xdr:rowOff>161531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38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62581</xdr:rowOff>
    </xdr:from>
    <xdr:to>
      <xdr:col>85</xdr:col>
      <xdr:colOff>177800</xdr:colOff>
      <xdr:row>77</xdr:row>
      <xdr:rowOff>164181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41008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68120</xdr:rowOff>
    </xdr:from>
    <xdr:to>
      <xdr:col>81</xdr:col>
      <xdr:colOff>101600</xdr:colOff>
      <xdr:row>77</xdr:row>
      <xdr:rowOff>169720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160847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81304</xdr:rowOff>
    </xdr:from>
    <xdr:to>
      <xdr:col>76</xdr:col>
      <xdr:colOff>165100</xdr:colOff>
      <xdr:row>78</xdr:row>
      <xdr:rowOff>11454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85638</xdr:rowOff>
    </xdr:from>
    <xdr:to>
      <xdr:col>72</xdr:col>
      <xdr:colOff>38100</xdr:colOff>
      <xdr:row>78</xdr:row>
      <xdr:rowOff>15788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110731</xdr:rowOff>
    </xdr:from>
    <xdr:to>
      <xdr:col>67</xdr:col>
      <xdr:colOff>101600</xdr:colOff>
      <xdr:row>78</xdr:row>
      <xdr:rowOff>40881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32008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86995</xdr:rowOff>
    </xdr:from>
    <xdr:to>
      <xdr:col>85</xdr:col>
      <xdr:colOff>127000</xdr:colOff>
      <xdr:row>98</xdr:row>
      <xdr:rowOff>9691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17645"/>
          <a:ext cx="8382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86995</xdr:rowOff>
    </xdr:from>
    <xdr:to>
      <xdr:col>81</xdr:col>
      <xdr:colOff>50800</xdr:colOff>
      <xdr:row>98</xdr:row>
      <xdr:rowOff>31353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17645"/>
          <a:ext cx="889000" cy="1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xdr:rowOff>
    </xdr:from>
    <xdr:to>
      <xdr:col>76</xdr:col>
      <xdr:colOff>114300</xdr:colOff>
      <xdr:row>98</xdr:row>
      <xdr:rowOff>31353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03222"/>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xdr:rowOff>
    </xdr:from>
    <xdr:to>
      <xdr:col>71</xdr:col>
      <xdr:colOff>177800</xdr:colOff>
      <xdr:row>98</xdr:row>
      <xdr:rowOff>33277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03222"/>
          <a:ext cx="8890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130341</xdr:rowOff>
    </xdr:from>
    <xdr:to>
      <xdr:col>85</xdr:col>
      <xdr:colOff>177800</xdr:colOff>
      <xdr:row>98</xdr:row>
      <xdr:rowOff>60491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36195</xdr:rowOff>
    </xdr:from>
    <xdr:to>
      <xdr:col>81</xdr:col>
      <xdr:colOff>101600</xdr:colOff>
      <xdr:row>97</xdr:row>
      <xdr:rowOff>137795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154322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152003</xdr:rowOff>
    </xdr:from>
    <xdr:to>
      <xdr:col>76</xdr:col>
      <xdr:colOff>165100</xdr:colOff>
      <xdr:row>98</xdr:row>
      <xdr:rowOff>82153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73280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121772</xdr:rowOff>
    </xdr:from>
    <xdr:to>
      <xdr:col>72</xdr:col>
      <xdr:colOff>38100</xdr:colOff>
      <xdr:row>98</xdr:row>
      <xdr:rowOff>51922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68449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153927</xdr:rowOff>
    </xdr:from>
    <xdr:to>
      <xdr:col>67</xdr:col>
      <xdr:colOff>101600</xdr:colOff>
      <xdr:row>98</xdr:row>
      <xdr:rowOff>84077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75204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52135</xdr:rowOff>
    </xdr:from>
    <xdr:to>
      <xdr:col>116</xdr:col>
      <xdr:colOff>63500</xdr:colOff>
      <xdr:row>76</xdr:row>
      <xdr:rowOff>69433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82335"/>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69433</xdr:rowOff>
    </xdr:from>
    <xdr:to>
      <xdr:col>111</xdr:col>
      <xdr:colOff>177800</xdr:colOff>
      <xdr:row>76</xdr:row>
      <xdr:rowOff>71174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99633"/>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71174</xdr:rowOff>
    </xdr:from>
    <xdr:to>
      <xdr:col>107</xdr:col>
      <xdr:colOff>50800</xdr:colOff>
      <xdr:row>76</xdr:row>
      <xdr:rowOff>92489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01374"/>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92489</xdr:rowOff>
    </xdr:from>
    <xdr:to>
      <xdr:col>102</xdr:col>
      <xdr:colOff>114300</xdr:colOff>
      <xdr:row>76</xdr:row>
      <xdr:rowOff>124547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22689"/>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1335</xdr:rowOff>
    </xdr:from>
    <xdr:to>
      <xdr:col>116</xdr:col>
      <xdr:colOff>114300</xdr:colOff>
      <xdr:row>76</xdr:row>
      <xdr:rowOff>102935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151212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18633</xdr:rowOff>
    </xdr:from>
    <xdr:to>
      <xdr:col>112</xdr:col>
      <xdr:colOff>38100</xdr:colOff>
      <xdr:row>76</xdr:row>
      <xdr:rowOff>120233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111360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20374</xdr:rowOff>
    </xdr:from>
    <xdr:to>
      <xdr:col>107</xdr:col>
      <xdr:colOff>101600</xdr:colOff>
      <xdr:row>76</xdr:row>
      <xdr:rowOff>121974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113101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41689</xdr:rowOff>
    </xdr:from>
    <xdr:to>
      <xdr:col>102</xdr:col>
      <xdr:colOff>165100</xdr:colOff>
      <xdr:row>76</xdr:row>
      <xdr:rowOff>143289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134416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73747</xdr:rowOff>
    </xdr:from>
    <xdr:to>
      <xdr:col>98</xdr:col>
      <xdr:colOff>38100</xdr:colOff>
      <xdr:row>77</xdr:row>
      <xdr:rowOff>3897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166474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476,139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人件費は、会計年度任用職員報酬、新型コロナウイルスワクチン接種事業及び選挙事務に係る時間外勤務手当の増加等により</a:t>
          </a:r>
          <a:r>
            <a:rPr kumimoji="1" lang="en-US" altLang="ja-JP" sz="1300">
              <a:latin typeface="ＭＳ Ｐゴシック" panose="020B0600070205080204" pitchFamily="50" charset="-128"/>
              <a:ea typeface="ＭＳ Ｐゴシック" panose="020B0600070205080204" pitchFamily="50" charset="-128"/>
            </a:rPr>
            <a:t>110,316</a:t>
          </a:r>
          <a:r>
            <a:rPr kumimoji="1" lang="ja-JP" altLang="en-US" sz="1300">
              <a:latin typeface="ＭＳ Ｐゴシック" panose="020B0600070205080204" pitchFamily="50" charset="-128"/>
              <a:ea typeface="ＭＳ Ｐゴシック" panose="020B0600070205080204" pitchFamily="50" charset="-128"/>
            </a:rPr>
            <a:t>円（類似団体比較</a:t>
          </a:r>
          <a:r>
            <a:rPr kumimoji="1" lang="en-US" altLang="ja-JP" sz="1300">
              <a:latin typeface="ＭＳ Ｐゴシック" panose="020B0600070205080204" pitchFamily="50" charset="-128"/>
              <a:ea typeface="ＭＳ Ｐゴシック" panose="020B0600070205080204" pitchFamily="50" charset="-128"/>
            </a:rPr>
            <a:t>1,559</a:t>
          </a:r>
          <a:r>
            <a:rPr kumimoji="1" lang="ja-JP" altLang="en-US" sz="1300">
              <a:latin typeface="ＭＳ Ｐゴシック" panose="020B0600070205080204" pitchFamily="50" charset="-128"/>
              <a:ea typeface="ＭＳ Ｐゴシック" panose="020B0600070205080204" pitchFamily="50" charset="-128"/>
            </a:rPr>
            <a:t>円高）となっている。今後も組織の見直し等を図る中で計画的な職員採用に努める。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9589</xdr:rowOff>
    </xdr:from>
    <xdr:to>
      <xdr:col>24</xdr:col>
      <xdr:colOff>63500</xdr:colOff>
      <xdr:row>35</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0339"/>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10732</xdr:rowOff>
    </xdr:from>
    <xdr:to>
      <xdr:col>19</xdr:col>
      <xdr:colOff>177800</xdr:colOff>
      <xdr:row>35</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1482"/>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10732</xdr:rowOff>
    </xdr:from>
    <xdr:to>
      <xdr:col>15</xdr:col>
      <xdr:colOff>50800</xdr:colOff>
      <xdr:row>35</xdr:row>
      <xdr:rowOff>40830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1482"/>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40830</xdr:rowOff>
    </xdr:from>
    <xdr:to>
      <xdr:col>10</xdr:col>
      <xdr:colOff>114300</xdr:colOff>
      <xdr:row>35</xdr:row>
      <xdr:rowOff>59118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130239</xdr:rowOff>
    </xdr:from>
    <xdr:to>
      <xdr:col>24</xdr:col>
      <xdr:colOff>114300</xdr:colOff>
      <xdr:row>35</xdr:row>
      <xdr:rowOff>60389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153116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xdr:rowOff>
    </xdr:from>
    <xdr:to>
      <xdr:col>20</xdr:col>
      <xdr:colOff>38100</xdr:colOff>
      <xdr:row>35</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119587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131382</xdr:rowOff>
    </xdr:from>
    <xdr:to>
      <xdr:col>15</xdr:col>
      <xdr:colOff>101600</xdr:colOff>
      <xdr:row>35</xdr:row>
      <xdr:rowOff>61532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78059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161480</xdr:rowOff>
    </xdr:from>
    <xdr:to>
      <xdr:col>10</xdr:col>
      <xdr:colOff>165100</xdr:colOff>
      <xdr:row>35</xdr:row>
      <xdr:rowOff>91630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8318</xdr:rowOff>
    </xdr:from>
    <xdr:to>
      <xdr:col>6</xdr:col>
      <xdr:colOff>38100</xdr:colOff>
      <xdr:row>35</xdr:row>
      <xdr:rowOff>109918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126445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63419</xdr:rowOff>
    </xdr:from>
    <xdr:to>
      <xdr:col>24</xdr:col>
      <xdr:colOff>63500</xdr:colOff>
      <xdr:row>57</xdr:row>
      <xdr:rowOff>102445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6069"/>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3948</xdr:rowOff>
    </xdr:from>
    <xdr:to>
      <xdr:col>19</xdr:col>
      <xdr:colOff>177800</xdr:colOff>
      <xdr:row>57</xdr:row>
      <xdr:rowOff>63419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5148"/>
          <a:ext cx="889000" cy="2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3948</xdr:rowOff>
    </xdr:from>
    <xdr:to>
      <xdr:col>15</xdr:col>
      <xdr:colOff>50800</xdr:colOff>
      <xdr:row>57</xdr:row>
      <xdr:rowOff>125178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5148"/>
          <a:ext cx="889000" cy="2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125178</xdr:rowOff>
    </xdr:from>
    <xdr:to>
      <xdr:col>10</xdr:col>
      <xdr:colOff>114300</xdr:colOff>
      <xdr:row>57</xdr:row>
      <xdr:rowOff>171414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7828"/>
          <a:ext cx="889000" cy="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51645</xdr:rowOff>
    </xdr:from>
    <xdr:to>
      <xdr:col>24</xdr:col>
      <xdr:colOff>114300</xdr:colOff>
      <xdr:row>57</xdr:row>
      <xdr:rowOff>153245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12619</xdr:rowOff>
    </xdr:from>
    <xdr:to>
      <xdr:col>20</xdr:col>
      <xdr:colOff>38100</xdr:colOff>
      <xdr:row>57</xdr:row>
      <xdr:rowOff>114219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105346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124598</xdr:rowOff>
    </xdr:from>
    <xdr:to>
      <xdr:col>15</xdr:col>
      <xdr:colOff>101600</xdr:colOff>
      <xdr:row>56</xdr:row>
      <xdr:rowOff>54748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45875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74378</xdr:rowOff>
    </xdr:from>
    <xdr:to>
      <xdr:col>10</xdr:col>
      <xdr:colOff>165100</xdr:colOff>
      <xdr:row>58</xdr:row>
      <xdr:rowOff>4528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120614</xdr:rowOff>
    </xdr:from>
    <xdr:to>
      <xdr:col>6</xdr:col>
      <xdr:colOff>38100</xdr:colOff>
      <xdr:row>58</xdr:row>
      <xdr:rowOff>50764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41891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53907</xdr:rowOff>
    </xdr:from>
    <xdr:to>
      <xdr:col>24</xdr:col>
      <xdr:colOff>63500</xdr:colOff>
      <xdr:row>76</xdr:row>
      <xdr:rowOff>107068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4107"/>
          <a:ext cx="8382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53907</xdr:rowOff>
    </xdr:from>
    <xdr:to>
      <xdr:col>19</xdr:col>
      <xdr:colOff>177800</xdr:colOff>
      <xdr:row>77</xdr:row>
      <xdr:rowOff>51088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4107"/>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51088</xdr:rowOff>
    </xdr:from>
    <xdr:to>
      <xdr:col>15</xdr:col>
      <xdr:colOff>50800</xdr:colOff>
      <xdr:row>77</xdr:row>
      <xdr:rowOff>87237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2738"/>
          <a:ext cx="889000" cy="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87237</xdr:rowOff>
    </xdr:from>
    <xdr:to>
      <xdr:col>10</xdr:col>
      <xdr:colOff>114300</xdr:colOff>
      <xdr:row>77</xdr:row>
      <xdr:rowOff>131180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88887"/>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56268</xdr:rowOff>
    </xdr:from>
    <xdr:to>
      <xdr:col>24</xdr:col>
      <xdr:colOff>114300</xdr:colOff>
      <xdr:row>76</xdr:row>
      <xdr:rowOff>157868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142645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3107</xdr:rowOff>
    </xdr:from>
    <xdr:to>
      <xdr:col>20</xdr:col>
      <xdr:colOff>38100</xdr:colOff>
      <xdr:row>76</xdr:row>
      <xdr:rowOff>104707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95834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288</xdr:rowOff>
    </xdr:from>
    <xdr:to>
      <xdr:col>15</xdr:col>
      <xdr:colOff>101600</xdr:colOff>
      <xdr:row>77</xdr:row>
      <xdr:rowOff>101888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36437</xdr:rowOff>
    </xdr:from>
    <xdr:to>
      <xdr:col>10</xdr:col>
      <xdr:colOff>165100</xdr:colOff>
      <xdr:row>77</xdr:row>
      <xdr:rowOff>138037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80380</xdr:rowOff>
    </xdr:from>
    <xdr:to>
      <xdr:col>6</xdr:col>
      <xdr:colOff>38100</xdr:colOff>
      <xdr:row>78</xdr:row>
      <xdr:rowOff>10530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22095</xdr:rowOff>
    </xdr:from>
    <xdr:to>
      <xdr:col>24</xdr:col>
      <xdr:colOff>63500</xdr:colOff>
      <xdr:row>97</xdr:row>
      <xdr:rowOff>25290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52745"/>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22095</xdr:rowOff>
    </xdr:from>
    <xdr:to>
      <xdr:col>19</xdr:col>
      <xdr:colOff>177800</xdr:colOff>
      <xdr:row>97</xdr:row>
      <xdr:rowOff>68518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52745"/>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68518</xdr:rowOff>
    </xdr:from>
    <xdr:to>
      <xdr:col>15</xdr:col>
      <xdr:colOff>50800</xdr:colOff>
      <xdr:row>97</xdr:row>
      <xdr:rowOff>79395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99168"/>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79395</xdr:rowOff>
    </xdr:from>
    <xdr:to>
      <xdr:col>10</xdr:col>
      <xdr:colOff>114300</xdr:colOff>
      <xdr:row>97</xdr:row>
      <xdr:rowOff>86240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0045"/>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145940</xdr:rowOff>
    </xdr:from>
    <xdr:to>
      <xdr:col>24</xdr:col>
      <xdr:colOff>114300</xdr:colOff>
      <xdr:row>97</xdr:row>
      <xdr:rowOff>76090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124367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142745</xdr:rowOff>
    </xdr:from>
    <xdr:to>
      <xdr:col>20</xdr:col>
      <xdr:colOff>38100</xdr:colOff>
      <xdr:row>97</xdr:row>
      <xdr:rowOff>72895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64022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17718</xdr:rowOff>
    </xdr:from>
    <xdr:to>
      <xdr:col>15</xdr:col>
      <xdr:colOff>101600</xdr:colOff>
      <xdr:row>97</xdr:row>
      <xdr:rowOff>119318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110445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28595</xdr:rowOff>
    </xdr:from>
    <xdr:to>
      <xdr:col>10</xdr:col>
      <xdr:colOff>165100</xdr:colOff>
      <xdr:row>97</xdr:row>
      <xdr:rowOff>130195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121322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35440</xdr:rowOff>
    </xdr:from>
    <xdr:to>
      <xdr:col>6</xdr:col>
      <xdr:colOff>38100</xdr:colOff>
      <xdr:row>97</xdr:row>
      <xdr:rowOff>137040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128167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96919</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46119</xdr:rowOff>
    </xdr:from>
    <xdr:to>
      <xdr:col>36</xdr:col>
      <xdr:colOff>165100</xdr:colOff>
      <xdr:row>39</xdr:row>
      <xdr:rowOff>147719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138846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13208</xdr:rowOff>
    </xdr:from>
    <xdr:to>
      <xdr:col>55</xdr:col>
      <xdr:colOff>0</xdr:colOff>
      <xdr:row>58</xdr:row>
      <xdr:rowOff>49875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57308"/>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58288</xdr:rowOff>
    </xdr:from>
    <xdr:to>
      <xdr:col>50</xdr:col>
      <xdr:colOff>114300</xdr:colOff>
      <xdr:row>58</xdr:row>
      <xdr:rowOff>13208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30938"/>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58288</xdr:rowOff>
    </xdr:from>
    <xdr:to>
      <xdr:col>45</xdr:col>
      <xdr:colOff>177800</xdr:colOff>
      <xdr:row>58</xdr:row>
      <xdr:rowOff>32502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0938"/>
          <a:ext cx="8890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133772</xdr:rowOff>
    </xdr:from>
    <xdr:to>
      <xdr:col>41</xdr:col>
      <xdr:colOff>50800</xdr:colOff>
      <xdr:row>58</xdr:row>
      <xdr:rowOff>32502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06422"/>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170525</xdr:rowOff>
    </xdr:from>
    <xdr:to>
      <xdr:col>55</xdr:col>
      <xdr:colOff>50800</xdr:colOff>
      <xdr:row>58</xdr:row>
      <xdr:rowOff>100675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148952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133858</xdr:rowOff>
    </xdr:from>
    <xdr:to>
      <xdr:col>50</xdr:col>
      <xdr:colOff>165100</xdr:colOff>
      <xdr:row>58</xdr:row>
      <xdr:rowOff>64008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55135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7488</xdr:rowOff>
    </xdr:from>
    <xdr:to>
      <xdr:col>46</xdr:col>
      <xdr:colOff>38100</xdr:colOff>
      <xdr:row>57</xdr:row>
      <xdr:rowOff>109088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125615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153152</xdr:rowOff>
    </xdr:from>
    <xdr:to>
      <xdr:col>41</xdr:col>
      <xdr:colOff>101600</xdr:colOff>
      <xdr:row>58</xdr:row>
      <xdr:rowOff>83302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74429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82972</xdr:rowOff>
    </xdr:from>
    <xdr:to>
      <xdr:col>36</xdr:col>
      <xdr:colOff>165100</xdr:colOff>
      <xdr:row>58</xdr:row>
      <xdr:rowOff>13122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37046</xdr:rowOff>
    </xdr:from>
    <xdr:to>
      <xdr:col>55</xdr:col>
      <xdr:colOff>0</xdr:colOff>
      <xdr:row>78</xdr:row>
      <xdr:rowOff>51752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10146"/>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37046</xdr:rowOff>
    </xdr:from>
    <xdr:to>
      <xdr:col>50</xdr:col>
      <xdr:colOff>114300</xdr:colOff>
      <xdr:row>78</xdr:row>
      <xdr:rowOff>48464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10146"/>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48464</xdr:rowOff>
    </xdr:from>
    <xdr:to>
      <xdr:col>45</xdr:col>
      <xdr:colOff>177800</xdr:colOff>
      <xdr:row>78</xdr:row>
      <xdr:rowOff>80150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21564"/>
          <a:ext cx="8890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80150</xdr:rowOff>
    </xdr:from>
    <xdr:to>
      <xdr:col>41</xdr:col>
      <xdr:colOff>50800</xdr:colOff>
      <xdr:row>78</xdr:row>
      <xdr:rowOff>109970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3250"/>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xdr:rowOff>
    </xdr:from>
    <xdr:to>
      <xdr:col>55</xdr:col>
      <xdr:colOff>50800</xdr:colOff>
      <xdr:row>78</xdr:row>
      <xdr:rowOff>102552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150829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157696</xdr:rowOff>
    </xdr:from>
    <xdr:to>
      <xdr:col>50</xdr:col>
      <xdr:colOff>165100</xdr:colOff>
      <xdr:row>78</xdr:row>
      <xdr:rowOff>87846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78973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169114</xdr:rowOff>
    </xdr:from>
    <xdr:to>
      <xdr:col>46</xdr:col>
      <xdr:colOff>38100</xdr:colOff>
      <xdr:row>78</xdr:row>
      <xdr:rowOff>99264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90391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29350</xdr:rowOff>
    </xdr:from>
    <xdr:to>
      <xdr:col>41</xdr:col>
      <xdr:colOff>101600</xdr:colOff>
      <xdr:row>78</xdr:row>
      <xdr:rowOff>130950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122077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59170</xdr:rowOff>
    </xdr:from>
    <xdr:to>
      <xdr:col>36</xdr:col>
      <xdr:colOff>165100</xdr:colOff>
      <xdr:row>78</xdr:row>
      <xdr:rowOff>160770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151897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21811</xdr:rowOff>
    </xdr:from>
    <xdr:to>
      <xdr:col>55</xdr:col>
      <xdr:colOff>0</xdr:colOff>
      <xdr:row>97</xdr:row>
      <xdr:rowOff>74121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52461"/>
          <a:ext cx="8382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21811</xdr:rowOff>
    </xdr:from>
    <xdr:to>
      <xdr:col>50</xdr:col>
      <xdr:colOff>114300</xdr:colOff>
      <xdr:row>97</xdr:row>
      <xdr:rowOff>33499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52461"/>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165777</xdr:rowOff>
    </xdr:from>
    <xdr:to>
      <xdr:col>45</xdr:col>
      <xdr:colOff>177800</xdr:colOff>
      <xdr:row>97</xdr:row>
      <xdr:rowOff>33499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24977"/>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146176</xdr:rowOff>
    </xdr:from>
    <xdr:to>
      <xdr:col>41</xdr:col>
      <xdr:colOff>50800</xdr:colOff>
      <xdr:row>96</xdr:row>
      <xdr:rowOff>165777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05376"/>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23321</xdr:rowOff>
    </xdr:from>
    <xdr:to>
      <xdr:col>55</xdr:col>
      <xdr:colOff>50800</xdr:colOff>
      <xdr:row>97</xdr:row>
      <xdr:rowOff>124921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109698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6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142461</xdr:rowOff>
    </xdr:from>
    <xdr:to>
      <xdr:col>50</xdr:col>
      <xdr:colOff>165100</xdr:colOff>
      <xdr:row>97</xdr:row>
      <xdr:rowOff>72611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63738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154149</xdr:rowOff>
    </xdr:from>
    <xdr:to>
      <xdr:col>46</xdr:col>
      <xdr:colOff>38100</xdr:colOff>
      <xdr:row>97</xdr:row>
      <xdr:rowOff>84299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114977</xdr:rowOff>
    </xdr:from>
    <xdr:to>
      <xdr:col>41</xdr:col>
      <xdr:colOff>101600</xdr:colOff>
      <xdr:row>97</xdr:row>
      <xdr:rowOff>45127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36254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6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95376</xdr:rowOff>
    </xdr:from>
    <xdr:to>
      <xdr:col>36</xdr:col>
      <xdr:colOff>165100</xdr:colOff>
      <xdr:row>97</xdr:row>
      <xdr:rowOff>25526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148468</xdr:rowOff>
    </xdr:from>
    <xdr:to>
      <xdr:col>85</xdr:col>
      <xdr:colOff>127000</xdr:colOff>
      <xdr:row>37</xdr:row>
      <xdr:rowOff>2279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20668"/>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161009</xdr:rowOff>
    </xdr:from>
    <xdr:to>
      <xdr:col>81</xdr:col>
      <xdr:colOff>50800</xdr:colOff>
      <xdr:row>37</xdr:row>
      <xdr:rowOff>2279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33209"/>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161009</xdr:rowOff>
    </xdr:from>
    <xdr:to>
      <xdr:col>76</xdr:col>
      <xdr:colOff>114300</xdr:colOff>
      <xdr:row>37</xdr:row>
      <xdr:rowOff>78451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33209"/>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129413</xdr:rowOff>
    </xdr:from>
    <xdr:to>
      <xdr:col>71</xdr:col>
      <xdr:colOff>177800</xdr:colOff>
      <xdr:row>37</xdr:row>
      <xdr:rowOff>78451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01613"/>
          <a:ext cx="889000" cy="1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97668</xdr:rowOff>
    </xdr:from>
    <xdr:to>
      <xdr:col>85</xdr:col>
      <xdr:colOff>177800</xdr:colOff>
      <xdr:row>37</xdr:row>
      <xdr:rowOff>27818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120545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122929</xdr:rowOff>
    </xdr:from>
    <xdr:to>
      <xdr:col>81</xdr:col>
      <xdr:colOff>101600</xdr:colOff>
      <xdr:row>37</xdr:row>
      <xdr:rowOff>53079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44206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110209</xdr:rowOff>
    </xdr:from>
    <xdr:to>
      <xdr:col>76</xdr:col>
      <xdr:colOff>165100</xdr:colOff>
      <xdr:row>37</xdr:row>
      <xdr:rowOff>40359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31486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27651</xdr:rowOff>
    </xdr:from>
    <xdr:to>
      <xdr:col>72</xdr:col>
      <xdr:colOff>38100</xdr:colOff>
      <xdr:row>37</xdr:row>
      <xdr:rowOff>129251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78613</xdr:rowOff>
    </xdr:from>
    <xdr:to>
      <xdr:col>67</xdr:col>
      <xdr:colOff>101600</xdr:colOff>
      <xdr:row>37</xdr:row>
      <xdr:rowOff>8763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25290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148592</xdr:rowOff>
    </xdr:from>
    <xdr:to>
      <xdr:col>85</xdr:col>
      <xdr:colOff>127000</xdr:colOff>
      <xdr:row>57</xdr:row>
      <xdr:rowOff>153128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1242"/>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23589</xdr:rowOff>
    </xdr:from>
    <xdr:to>
      <xdr:col>81</xdr:col>
      <xdr:colOff>50800</xdr:colOff>
      <xdr:row>57</xdr:row>
      <xdr:rowOff>153128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96239"/>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23589</xdr:rowOff>
    </xdr:from>
    <xdr:to>
      <xdr:col>76</xdr:col>
      <xdr:colOff>114300</xdr:colOff>
      <xdr:row>57</xdr:row>
      <xdr:rowOff>144487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623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144487</xdr:rowOff>
    </xdr:from>
    <xdr:to>
      <xdr:col>71</xdr:col>
      <xdr:colOff>177800</xdr:colOff>
      <xdr:row>58</xdr:row>
      <xdr:rowOff>6124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7137"/>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97792</xdr:rowOff>
    </xdr:from>
    <xdr:to>
      <xdr:col>85</xdr:col>
      <xdr:colOff>177800</xdr:colOff>
      <xdr:row>58</xdr:row>
      <xdr:rowOff>27942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12719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102328</xdr:rowOff>
    </xdr:from>
    <xdr:to>
      <xdr:col>81</xdr:col>
      <xdr:colOff>101600</xdr:colOff>
      <xdr:row>58</xdr:row>
      <xdr:rowOff>32478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23605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6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144239</xdr:rowOff>
    </xdr:from>
    <xdr:to>
      <xdr:col>76</xdr:col>
      <xdr:colOff>165100</xdr:colOff>
      <xdr:row>57</xdr:row>
      <xdr:rowOff>74389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65516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93687</xdr:rowOff>
    </xdr:from>
    <xdr:to>
      <xdr:col>72</xdr:col>
      <xdr:colOff>38100</xdr:colOff>
      <xdr:row>58</xdr:row>
      <xdr:rowOff>23837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126774</xdr:rowOff>
    </xdr:from>
    <xdr:to>
      <xdr:col>67</xdr:col>
      <xdr:colOff>101600</xdr:colOff>
      <xdr:row>58</xdr:row>
      <xdr:rowOff>56924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48051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40869</xdr:rowOff>
    </xdr:from>
    <xdr:to>
      <xdr:col>85</xdr:col>
      <xdr:colOff>127000</xdr:colOff>
      <xdr:row>79</xdr:row>
      <xdr:rowOff>43383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541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40869</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164007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164007</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164033</xdr:rowOff>
    </xdr:from>
    <xdr:to>
      <xdr:col>85</xdr:col>
      <xdr:colOff>177800</xdr:colOff>
      <xdr:row>79</xdr:row>
      <xdr:rowOff>94183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2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161519</xdr:rowOff>
    </xdr:from>
    <xdr:to>
      <xdr:col>81</xdr:col>
      <xdr:colOff>101600</xdr:colOff>
      <xdr:row>79</xdr:row>
      <xdr:rowOff>91669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82796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113207</xdr:rowOff>
    </xdr:from>
    <xdr:to>
      <xdr:col>72</xdr:col>
      <xdr:colOff>38100</xdr:colOff>
      <xdr:row>79</xdr:row>
      <xdr:rowOff>43357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34484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113381</xdr:rowOff>
    </xdr:from>
    <xdr:to>
      <xdr:col>85</xdr:col>
      <xdr:colOff>127000</xdr:colOff>
      <xdr:row>97</xdr:row>
      <xdr:rowOff>118920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4031"/>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118920</xdr:rowOff>
    </xdr:from>
    <xdr:to>
      <xdr:col>81</xdr:col>
      <xdr:colOff>50800</xdr:colOff>
      <xdr:row>97</xdr:row>
      <xdr:rowOff>132104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9570"/>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132104</xdr:rowOff>
    </xdr:from>
    <xdr:to>
      <xdr:col>76</xdr:col>
      <xdr:colOff>114300</xdr:colOff>
      <xdr:row>97</xdr:row>
      <xdr:rowOff>136438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2754"/>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136438</xdr:rowOff>
    </xdr:from>
    <xdr:to>
      <xdr:col>71</xdr:col>
      <xdr:colOff>177800</xdr:colOff>
      <xdr:row>97</xdr:row>
      <xdr:rowOff>161531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67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62581</xdr:rowOff>
    </xdr:from>
    <xdr:to>
      <xdr:col>85</xdr:col>
      <xdr:colOff>177800</xdr:colOff>
      <xdr:row>97</xdr:row>
      <xdr:rowOff>164181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41008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68120</xdr:rowOff>
    </xdr:from>
    <xdr:to>
      <xdr:col>81</xdr:col>
      <xdr:colOff>101600</xdr:colOff>
      <xdr:row>97</xdr:row>
      <xdr:rowOff>169720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160847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81304</xdr:rowOff>
    </xdr:from>
    <xdr:to>
      <xdr:col>76</xdr:col>
      <xdr:colOff>165100</xdr:colOff>
      <xdr:row>98</xdr:row>
      <xdr:rowOff>11454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85638</xdr:rowOff>
    </xdr:from>
    <xdr:to>
      <xdr:col>72</xdr:col>
      <xdr:colOff>38100</xdr:colOff>
      <xdr:row>98</xdr:row>
      <xdr:rowOff>15788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110731</xdr:rowOff>
    </xdr:from>
    <xdr:to>
      <xdr:col>67</xdr:col>
      <xdr:colOff>101600</xdr:colOff>
      <xdr:row>98</xdr:row>
      <xdr:rowOff>40881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32008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1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29210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71137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p>
        <a:p>
          <a:r>
            <a:rPr kumimoji="1" lang="ja-JP" altLang="en-US" sz="1300">
              <a:latin typeface="ＭＳ Ｐゴシック" panose="020B0600070205080204" pitchFamily="50" charset="-128"/>
              <a:ea typeface="ＭＳ Ｐゴシック" panose="020B0600070205080204" pitchFamily="50" charset="-128"/>
            </a:rPr>
            <a:t>総務費、民生費、衛生費、農林水産業費、商工費、土木費、教育費、災害復旧費について、類似団体と比較して低い水準で推移しており、引き続き経費の削減に努める。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新型コロナウイルス感染症の影響により歳出経費が縮減していたため財政調整基金を</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百万円積立てることとなった。</a:t>
          </a:r>
        </a:p>
        <a:p>
          <a:r>
            <a:rPr kumimoji="1" lang="ja-JP" altLang="en-US" sz="1400">
              <a:latin typeface="ＭＳ ゴシック" pitchFamily="49" charset="-128"/>
              <a:ea typeface="ＭＳ ゴシック" pitchFamily="49" charset="-128"/>
            </a:rPr>
            <a:t>人口減少や地価下落による町税の自然減など自主財源の確保は依然として厳しい状況が続いている一方で、今後大規模事業が多数予定されていることから、歳入の維持や経常経費の削減等により財政状況を健全に保ち、公債費の増加を見据えて少しでも多くの基金を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5436201</v>
      </c>
      <c r="BO4" s="371"/>
      <c r="BP4" s="371"/>
      <c r="BQ4" s="371"/>
      <c r="BR4" s="371"/>
      <c r="BS4" s="371"/>
      <c r="BT4" s="371"/>
      <c r="BU4" s="372"/>
      <c r="BV4" s="370">
        <v>5808161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7.6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5104695</v>
      </c>
      <c r="BO5" s="408"/>
      <c r="BP5" s="408"/>
      <c r="BQ5" s="408"/>
      <c r="BR5" s="408"/>
      <c r="BS5" s="408"/>
      <c r="BT5" s="408"/>
      <c r="BU5" s="409"/>
      <c r="BV5" s="407">
        <v>5530635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79.3</v>
      </c>
      <c r="CU5" s="405"/>
      <c r="CV5" s="405"/>
      <c r="CW5" s="405"/>
      <c r="CX5" s="405"/>
      <c r="CY5" s="405"/>
      <c r="CZ5" s="405"/>
      <c r="DA5" s="406"/>
      <c r="DB5" s="404">
        <v>74.400000000000006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331506</v>
      </c>
      <c r="BO6" s="408"/>
      <c r="BP6" s="408"/>
      <c r="BQ6" s="408"/>
      <c r="BR6" s="408"/>
      <c r="BS6" s="408"/>
      <c r="BT6" s="408"/>
      <c r="BU6" s="409"/>
      <c r="BV6" s="407">
        <v>277526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80.5</v>
      </c>
      <c r="CU6" s="445"/>
      <c r="CV6" s="445"/>
      <c r="CW6" s="445"/>
      <c r="CX6" s="445"/>
      <c r="CY6" s="445"/>
      <c r="CZ6" s="445"/>
      <c r="DA6" s="446"/>
      <c r="DB6" s="444">
        <v>78.400000000000006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139562</v>
      </c>
      <c r="BO7" s="408"/>
      <c r="BP7" s="408"/>
      <c r="BQ7" s="408"/>
      <c r="BR7" s="408"/>
      <c r="BS7" s="408"/>
      <c r="BT7" s="408"/>
      <c r="BU7" s="409"/>
      <c r="BV7" s="407">
        <v>12752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3377431</v>
      </c>
      <c r="CU7" s="408"/>
      <c r="CV7" s="408"/>
      <c r="CW7" s="408"/>
      <c r="CX7" s="408"/>
      <c r="CY7" s="408"/>
      <c r="CZ7" s="408"/>
      <c r="DA7" s="409"/>
      <c r="DB7" s="407">
        <v>3465343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191944</v>
      </c>
      <c r="BO8" s="408"/>
      <c r="BP8" s="408"/>
      <c r="BQ8" s="408"/>
      <c r="BR8" s="408"/>
      <c r="BS8" s="408"/>
      <c r="BT8" s="408"/>
      <c r="BU8" s="409"/>
      <c r="BV8" s="407">
        <v>264774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10305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-72830</v>
      </c>
      <c r="BO9" s="408"/>
      <c r="BP9" s="408"/>
      <c r="BQ9" s="408"/>
      <c r="BR9" s="408"/>
      <c r="BS9" s="408"/>
      <c r="BT9" s="408"/>
      <c r="BU9" s="409"/>
      <c r="BV9" s="407">
        <v>86473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11149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107</v>
      </c>
      <c r="AV10" s="440"/>
      <c r="AW10" s="440"/>
      <c r="AX10" s="440"/>
      <c r="AY10" s="441" t="s">
        <v>121</v>
      </c>
      <c r="AZ10" s="442"/>
      <c r="BA10" s="442"/>
      <c r="BB10" s="442"/>
      <c r="BC10" s="442"/>
      <c r="BD10" s="442"/>
      <c r="BE10" s="442"/>
      <c r="BF10" s="442"/>
      <c r="BG10" s="442"/>
      <c r="BH10" s="442"/>
      <c r="BI10" s="442"/>
      <c r="BJ10" s="442"/>
      <c r="BK10" s="442"/>
      <c r="BL10" s="442"/>
      <c r="BM10" s="443"/>
      <c r="BN10" s="407">
        <v>112212</v>
      </c>
      <c r="BO10" s="408"/>
      <c r="BP10" s="408"/>
      <c r="BQ10" s="408"/>
      <c r="BR10" s="408"/>
      <c r="BS10" s="408"/>
      <c r="BT10" s="408"/>
      <c r="BU10" s="409"/>
      <c r="BV10" s="407">
        <v>251255</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10721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107</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10521</v>
      </c>
      <c r="S13" s="492"/>
      <c r="T13" s="492"/>
      <c r="U13" s="492"/>
      <c r="V13" s="493"/>
      <c r="W13" s="423" t="s">
        <v>138</v>
      </c>
      <c r="X13" s="424"/>
      <c r="Y13" s="424"/>
      <c r="Z13" s="424"/>
      <c r="AA13" s="424"/>
      <c r="AB13" s="414"/>
      <c r="AC13" s="458">
        <v>626</v>
      </c>
      <c r="AD13" s="459"/>
      <c r="AE13" s="459"/>
      <c r="AF13" s="459"/>
      <c r="AG13" s="501"/>
      <c r="AH13" s="458">
        <v>691</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39382</v>
      </c>
      <c r="BO13" s="408"/>
      <c r="BP13" s="408"/>
      <c r="BQ13" s="408"/>
      <c r="BR13" s="408"/>
      <c r="BS13" s="408"/>
      <c r="BT13" s="408"/>
      <c r="BU13" s="409"/>
      <c r="BV13" s="407">
        <v>337728</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4.5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10847</v>
      </c>
      <c r="S14" s="492"/>
      <c r="T14" s="492"/>
      <c r="U14" s="492"/>
      <c r="V14" s="493"/>
      <c r="W14" s="397"/>
      <c r="X14" s="398"/>
      <c r="Y14" s="398"/>
      <c r="Z14" s="398"/>
      <c r="AA14" s="398"/>
      <c r="AB14" s="387"/>
      <c r="AC14" s="494">
        <v>12.6</v>
      </c>
      <c r="AD14" s="495"/>
      <c r="AE14" s="495"/>
      <c r="AF14" s="495"/>
      <c r="AG14" s="496"/>
      <c r="AH14" s="494">
        <v>13.1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145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10699</v>
      </c>
      <c r="S15" s="492"/>
      <c r="T15" s="492"/>
      <c r="U15" s="492"/>
      <c r="V15" s="493"/>
      <c r="W15" s="423" t="s">
        <v>147</v>
      </c>
      <c r="X15" s="424"/>
      <c r="Y15" s="424"/>
      <c r="Z15" s="424"/>
      <c r="AA15" s="424"/>
      <c r="AB15" s="414"/>
      <c r="AC15" s="458">
        <v>1274</v>
      </c>
      <c r="AD15" s="459"/>
      <c r="AE15" s="459"/>
      <c r="AF15" s="459"/>
      <c r="AG15" s="501"/>
      <c r="AH15" s="458">
        <v>1379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1331030</v>
      </c>
      <c r="BO15" s="371"/>
      <c r="BP15" s="371"/>
      <c r="BQ15" s="371"/>
      <c r="BR15" s="371"/>
      <c r="BS15" s="371"/>
      <c r="BT15" s="371"/>
      <c r="BU15" s="372"/>
      <c r="BV15" s="370">
        <v>1272408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25.7</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2984180</v>
      </c>
      <c r="BO16" s="408"/>
      <c r="BP16" s="408"/>
      <c r="BQ16" s="408"/>
      <c r="BR16" s="408"/>
      <c r="BS16" s="408"/>
      <c r="BT16" s="408"/>
      <c r="BU16" s="409"/>
      <c r="BV16" s="407">
        <v>2955258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3049</v>
      </c>
      <c r="AD17" s="459"/>
      <c r="AE17" s="459"/>
      <c r="AF17" s="459"/>
      <c r="AG17" s="501"/>
      <c r="AH17" s="458">
        <v>3217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1675049</v>
      </c>
      <c r="BO17" s="408"/>
      <c r="BP17" s="408"/>
      <c r="BQ17" s="408"/>
      <c r="BR17" s="408"/>
      <c r="BS17" s="408"/>
      <c r="BT17" s="408"/>
      <c r="BU17" s="409"/>
      <c r="BV17" s="407">
        <v>1596742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27.5</v>
      </c>
      <c r="M18" s="531"/>
      <c r="N18" s="531"/>
      <c r="O18" s="531"/>
      <c r="P18" s="531"/>
      <c r="Q18" s="531"/>
      <c r="R18" s="532"/>
      <c r="S18" s="532"/>
      <c r="T18" s="532"/>
      <c r="U18" s="532"/>
      <c r="V18" s="533"/>
      <c r="W18" s="425"/>
      <c r="X18" s="426"/>
      <c r="Y18" s="426"/>
      <c r="Z18" s="426"/>
      <c r="AA18" s="426"/>
      <c r="AB18" s="417"/>
      <c r="AC18" s="534">
        <v>61.6</v>
      </c>
      <c r="AD18" s="535"/>
      <c r="AE18" s="535"/>
      <c r="AF18" s="535"/>
      <c r="AG18" s="536"/>
      <c r="AH18" s="534">
        <v>60.8</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2747141</v>
      </c>
      <c r="BO18" s="408"/>
      <c r="BP18" s="408"/>
      <c r="BQ18" s="408"/>
      <c r="BR18" s="408"/>
      <c r="BS18" s="408"/>
      <c r="BT18" s="408"/>
      <c r="BU18" s="409"/>
      <c r="BV18" s="407">
        <v>2699360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375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4076519</v>
      </c>
      <c r="BO19" s="408"/>
      <c r="BP19" s="408"/>
      <c r="BQ19" s="408"/>
      <c r="BR19" s="408"/>
      <c r="BS19" s="408"/>
      <c r="BT19" s="408"/>
      <c r="BU19" s="409"/>
      <c r="BV19" s="407">
        <v>4114176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4137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4175813</v>
      </c>
      <c r="BO22" s="371"/>
      <c r="BP22" s="371"/>
      <c r="BQ22" s="371"/>
      <c r="BR22" s="371"/>
      <c r="BS22" s="371"/>
      <c r="BT22" s="371"/>
      <c r="BU22" s="372"/>
      <c r="BV22" s="370">
        <v>4390078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3584637</v>
      </c>
      <c r="BO23" s="408"/>
      <c r="BP23" s="408"/>
      <c r="BQ23" s="408"/>
      <c r="BR23" s="408"/>
      <c r="BS23" s="408"/>
      <c r="BT23" s="408"/>
      <c r="BU23" s="409"/>
      <c r="BV23" s="407">
        <v>3753847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7880</v>
      </c>
      <c r="R24" s="459"/>
      <c r="S24" s="459"/>
      <c r="T24" s="459"/>
      <c r="U24" s="459"/>
      <c r="V24" s="501"/>
      <c r="W24" s="553"/>
      <c r="X24" s="554"/>
      <c r="Y24" s="555"/>
      <c r="Z24" s="457" t="s">
        <v>172</v>
      </c>
      <c r="AA24" s="437"/>
      <c r="AB24" s="437"/>
      <c r="AC24" s="437"/>
      <c r="AD24" s="437"/>
      <c r="AE24" s="437"/>
      <c r="AF24" s="437"/>
      <c r="AG24" s="438"/>
      <c r="AH24" s="458">
        <v>122</v>
      </c>
      <c r="AI24" s="459"/>
      <c r="AJ24" s="459"/>
      <c r="AK24" s="459"/>
      <c r="AL24" s="501"/>
      <c r="AM24" s="458">
        <v>406504</v>
      </c>
      <c r="AN24" s="459"/>
      <c r="AO24" s="459"/>
      <c r="AP24" s="459"/>
      <c r="AQ24" s="459"/>
      <c r="AR24" s="501"/>
      <c r="AS24" s="458">
        <v>3332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2240046</v>
      </c>
      <c r="BO24" s="408"/>
      <c r="BP24" s="408"/>
      <c r="BQ24" s="408"/>
      <c r="BR24" s="408"/>
      <c r="BS24" s="408"/>
      <c r="BT24" s="408"/>
      <c r="BU24" s="409"/>
      <c r="BV24" s="407">
        <v>2309563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6390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145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76585</v>
      </c>
      <c r="BO25" s="371"/>
      <c r="BP25" s="371"/>
      <c r="BQ25" s="371"/>
      <c r="BR25" s="371"/>
      <c r="BS25" s="371"/>
      <c r="BT25" s="371"/>
      <c r="BU25" s="372"/>
      <c r="BV25" s="370">
        <v>65374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5770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2840</v>
      </c>
      <c r="R27" s="459"/>
      <c r="S27" s="459"/>
      <c r="T27" s="459"/>
      <c r="U27" s="459"/>
      <c r="V27" s="501"/>
      <c r="W27" s="553"/>
      <c r="X27" s="554"/>
      <c r="Y27" s="555"/>
      <c r="Z27" s="457" t="s">
        <v>185</v>
      </c>
      <c r="AA27" s="437"/>
      <c r="AB27" s="437"/>
      <c r="AC27" s="437"/>
      <c r="AD27" s="437"/>
      <c r="AE27" s="437"/>
      <c r="AF27" s="437"/>
      <c r="AG27" s="438"/>
      <c r="AH27" s="458" t="s">
        <v>145</v>
      </c>
      <c r="AI27" s="459"/>
      <c r="AJ27" s="459"/>
      <c r="AK27" s="459"/>
      <c r="AL27" s="501"/>
      <c r="AM27" s="458" t="s">
        <v>129</v>
      </c>
      <c r="AN27" s="459"/>
      <c r="AO27" s="459"/>
      <c r="AP27" s="459"/>
      <c r="AQ27" s="459"/>
      <c r="AR27" s="501"/>
      <c r="AS27" s="458" t="s">
        <v>128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95756</v>
      </c>
      <c r="BO27" s="527"/>
      <c r="BP27" s="527"/>
      <c r="BQ27" s="527"/>
      <c r="BR27" s="527"/>
      <c r="BS27" s="527"/>
      <c r="BT27" s="527"/>
      <c r="BU27" s="528"/>
      <c r="BV27" s="526">
        <v>95752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2370</v>
      </c>
      <c r="R28" s="459"/>
      <c r="S28" s="459"/>
      <c r="T28" s="459"/>
      <c r="U28" s="459"/>
      <c r="V28" s="501"/>
      <c r="W28" s="553"/>
      <c r="X28" s="554"/>
      <c r="Y28" s="555"/>
      <c r="Z28" s="457" t="s">
        <v>188</v>
      </c>
      <c r="AA28" s="437"/>
      <c r="AB28" s="437"/>
      <c r="AC28" s="437"/>
      <c r="AD28" s="437"/>
      <c r="AE28" s="437"/>
      <c r="AF28" s="437"/>
      <c r="AG28" s="438"/>
      <c r="AH28" s="458" t="s">
        <v>183</v>
      </c>
      <c r="AI28" s="459"/>
      <c r="AJ28" s="459"/>
      <c r="AK28" s="459"/>
      <c r="AL28" s="501"/>
      <c r="AM28" s="458" t="s">
        <v>145</v>
      </c>
      <c r="AN28" s="459"/>
      <c r="AO28" s="459"/>
      <c r="AP28" s="459"/>
      <c r="AQ28" s="459"/>
      <c r="AR28" s="501"/>
      <c r="AS28" s="458" t="s">
        <v>145</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1341737</v>
      </c>
      <c r="BO28" s="371"/>
      <c r="BP28" s="371"/>
      <c r="BQ28" s="371"/>
      <c r="BR28" s="371"/>
      <c r="BS28" s="371"/>
      <c r="BT28" s="371"/>
      <c r="BU28" s="372"/>
      <c r="BV28" s="370">
        <v>1229525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12</v>
      </c>
      <c r="M29" s="459"/>
      <c r="N29" s="459"/>
      <c r="O29" s="459"/>
      <c r="P29" s="501"/>
      <c r="Q29" s="458">
        <v>2130</v>
      </c>
      <c r="R29" s="459"/>
      <c r="S29" s="459"/>
      <c r="T29" s="459"/>
      <c r="U29" s="459"/>
      <c r="V29" s="501"/>
      <c r="W29" s="556"/>
      <c r="X29" s="557"/>
      <c r="Y29" s="558"/>
      <c r="Z29" s="457" t="s">
        <v>191</v>
      </c>
      <c r="AA29" s="437"/>
      <c r="AB29" s="437"/>
      <c r="AC29" s="437"/>
      <c r="AD29" s="437"/>
      <c r="AE29" s="437"/>
      <c r="AF29" s="437"/>
      <c r="AG29" s="438"/>
      <c r="AH29" s="458">
        <v>122</v>
      </c>
      <c r="AI29" s="459"/>
      <c r="AJ29" s="459"/>
      <c r="AK29" s="459"/>
      <c r="AL29" s="501"/>
      <c r="AM29" s="458">
        <v>406504</v>
      </c>
      <c r="AN29" s="459"/>
      <c r="AO29" s="459"/>
      <c r="AP29" s="459"/>
      <c r="AQ29" s="459"/>
      <c r="AR29" s="501"/>
      <c r="AS29" s="458">
        <v>3332</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198511</v>
      </c>
      <c r="BO29" s="408"/>
      <c r="BP29" s="408"/>
      <c r="BQ29" s="408"/>
      <c r="BR29" s="408"/>
      <c r="BS29" s="408"/>
      <c r="BT29" s="408"/>
      <c r="BU29" s="409"/>
      <c r="BV29" s="407">
        <v>178507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842042</v>
      </c>
      <c r="BO30" s="527"/>
      <c r="BP30" s="527"/>
      <c r="BQ30" s="527"/>
      <c r="BR30" s="527"/>
      <c r="BS30" s="527"/>
      <c r="BT30" s="527"/>
      <c r="BU30" s="528"/>
      <c r="BV30" s="526">
        <v>766492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200</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白子町国民健康保険事業特別会計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白子町ガス事業特別会計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白子町介護保険事業特別会計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白子町後期高齢者事業特別会計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千葉県後期高齢者医療広域連合(後期高齢者医療特別会計)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長生郡市広域市町村圏組合（一般会計）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長生郡市広域市町村圏組合（水道事業会計）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長生郡市広域市町村圏組合（病院事業会計）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長生郡市広域市町村圏組合（特別会計）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1la2qVB4snF5+4R1bGmzMbJk61VP3vjJgGIgQTqAsEIi8/6nPbvflvgBK2+GbRIR2TXMPcfRaRys4db1Zrm/A==" saltValue="+dYy8p5KnqV+iCyM5CYAg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CV30" sqref="CV30:CV3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4.9800000000000004</v>
      </c>
      <c r="G34" s="33">
        <v>5.71</v>
      </c>
      <c r="H34" s="33">
        <v>5.51</v>
      </c>
      <c r="I34" s="33">
        <v>7.64</v>
      </c>
      <c r="J34" s="34">
        <v>5.68</v>
      </c>
      <c r="K34" s="22"/>
      <c r="L34" s="22"/>
      <c r="M34" s="22"/>
      <c r="N34" s="22"/>
      <c r="O34" s="22"/>
      <c r="P34" s="22"/>
    </row>
    <row r="35" spans="1:16" ht="39" customHeight="1" x14ac:dyDescent="0.15">
      <c r="A35" s="22"/>
      <c r="B35" s="35"/>
      <c r="C35" s="1145" t="s">
        <v>578</v>
      </c>
      <c r="D35" s="1146"/>
      <c r="E35" s="1147"/>
      <c r="F35" s="36">
        <v>7.21</v>
      </c>
      <c r="G35" s="37">
        <v>6.74</v>
      </c>
      <c r="H35" s="37">
        <v>5.36</v>
      </c>
      <c r="I35" s="37">
        <v>3.79</v>
      </c>
      <c r="J35" s="38">
        <v>3.96</v>
      </c>
      <c r="K35" s="22"/>
      <c r="L35" s="22"/>
      <c r="M35" s="22"/>
      <c r="N35" s="22"/>
      <c r="O35" s="22"/>
      <c r="P35" s="22"/>
    </row>
    <row r="36" spans="1:16" ht="39" customHeight="1" x14ac:dyDescent="0.15">
      <c r="A36" s="22"/>
      <c r="B36" s="35"/>
      <c r="C36" s="1145" t="s">
        <v>579</v>
      </c>
      <c r="D36" s="1146"/>
      <c r="E36" s="1147"/>
      <c r="F36" s="36">
        <v>2.1800000000000002</v>
      </c>
      <c r="G36" s="37">
        <v>3.2</v>
      </c>
      <c r="H36" s="37">
        <v>3.67</v>
      </c>
      <c r="I36" s="37">
        <v>3.02</v>
      </c>
      <c r="J36" s="38">
        <v>3.76</v>
      </c>
      <c r="K36" s="22"/>
      <c r="L36" s="22"/>
      <c r="M36" s="22"/>
      <c r="N36" s="22"/>
      <c r="O36" s="22"/>
      <c r="P36" s="22"/>
    </row>
    <row r="37" spans="1:16" ht="39" customHeight="1" x14ac:dyDescent="0.15">
      <c r="A37" s="22"/>
      <c r="B37" s="35"/>
      <c r="C37" s="1145" t="s">
        <v>580</v>
      </c>
      <c r="D37" s="1146"/>
      <c r="E37" s="1147"/>
      <c r="F37" s="36">
        <v>3.55</v>
      </c>
      <c r="G37" s="37">
        <v>3.3</v>
      </c>
      <c r="H37" s="37">
        <v>3.47</v>
      </c>
      <c r="I37" s="37">
        <v>3.95</v>
      </c>
      <c r="J37" s="38">
        <v>3.22</v>
      </c>
      <c r="K37" s="22"/>
      <c r="L37" s="22"/>
      <c r="M37" s="22"/>
      <c r="N37" s="22"/>
      <c r="O37" s="22"/>
      <c r="P37" s="22"/>
    </row>
    <row r="38" spans="1:16" ht="39" customHeight="1" x14ac:dyDescent="0.15">
      <c r="A38" s="22"/>
      <c r="B38" s="35"/>
      <c r="C38" s="1145" t="s">
        <v>581</v>
      </c>
      <c r="D38" s="1146"/>
      <c r="E38" s="1147"/>
      <c r="F38" s="36">
        <v>0.02</v>
      </c>
      <c r="G38" s="37">
        <v>0.02</v>
      </c>
      <c r="H38" s="37">
        <v>0.02</v>
      </c>
      <c r="I38" s="37">
        <v>0.02</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583</v>
      </c>
      <c r="D43" s="1149"/>
      <c r="E43" s="1150"/>
      <c r="F43" s="41">
        <v>0</v>
      </c>
      <c r="G43" s="42">
        <v>0</v>
      </c>
      <c r="H43" s="42">
        <v>0</v>
      </c>
      <c r="I43" s="42">
        <v>0</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ldZSByvcFmCKRC50qLrgjDuRgIBCpiFhF5q+UeQJ4laSUEMnX94aShOCr5CBhSOxW8fm/FXOOHjzyT4o4PPA==" saltValue="aqO+heMP7OaOl9YCK86N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337</v>
      </c>
      <c r="L45" s="60">
        <v>368</v>
      </c>
      <c r="M45" s="60">
        <v>370</v>
      </c>
      <c r="N45" s="60">
        <v>382</v>
      </c>
      <c r="O45" s="61">
        <v>385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15">
      <c r="A48" s="48"/>
      <c r="B48" s="1155"/>
      <c r="C48" s="1156"/>
      <c r="D48" s="62"/>
      <c r="E48" s="1161" t="s">
        <v>15</v>
      </c>
      <c r="F48" s="1161"/>
      <c r="G48" s="1161"/>
      <c r="H48" s="1161"/>
      <c r="I48" s="1161"/>
      <c r="J48" s="1162"/>
      <c r="K48" s="63" t="s">
        <v>529</v>
      </c>
      <c r="L48" s="64" t="s">
        <v>529</v>
      </c>
      <c r="M48" s="64" t="s">
        <v>529</v>
      </c>
      <c r="N48" s="64">
        <v>0</v>
      </c>
      <c r="O48" s="65" t="s">
        <v>529</v>
      </c>
      <c r="P48" s="48"/>
      <c r="Q48" s="48"/>
      <c r="R48" s="48"/>
      <c r="S48" s="48"/>
      <c r="T48" s="48"/>
      <c r="U48" s="48"/>
    </row>
    <row r="49" spans="1:21" ht="30.75" customHeight="1" x14ac:dyDescent="0.15">
      <c r="A49" s="48"/>
      <c r="B49" s="1155"/>
      <c r="C49" s="1156"/>
      <c r="D49" s="62"/>
      <c r="E49" s="1161" t="s">
        <v>16</v>
      </c>
      <c r="F49" s="1161"/>
      <c r="G49" s="1161"/>
      <c r="H49" s="1161"/>
      <c r="I49" s="1161"/>
      <c r="J49" s="1162"/>
      <c r="K49" s="63">
        <v>47</v>
      </c>
      <c r="L49" s="64">
        <v>47</v>
      </c>
      <c r="M49" s="64">
        <v>39</v>
      </c>
      <c r="N49" s="64">
        <v>52</v>
      </c>
      <c r="O49" s="65">
        <v>53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529</v>
      </c>
      <c r="L50" s="64" t="s">
        <v>529</v>
      </c>
      <c r="M50" s="64" t="s">
        <v>529</v>
      </c>
      <c r="N50" s="64" t="s">
        <v>529</v>
      </c>
      <c r="O50" s="65" t="s">
        <v>529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279</v>
      </c>
      <c r="L52" s="64">
        <v>283</v>
      </c>
      <c r="M52" s="64">
        <v>282</v>
      </c>
      <c r="N52" s="64">
        <v>293</v>
      </c>
      <c r="O52" s="65">
        <v>287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105</v>
      </c>
      <c r="L53" s="69">
        <v>132</v>
      </c>
      <c r="M53" s="69">
        <v>127</v>
      </c>
      <c r="N53" s="69">
        <v>141</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607</v>
      </c>
      <c r="L58" s="84" t="s">
        <v>607</v>
      </c>
      <c r="M58" s="84" t="s">
        <v>607</v>
      </c>
      <c r="N58" s="84" t="s">
        <v>607</v>
      </c>
      <c r="O58" s="85" t="s">
        <v>607</v>
      </c>
    </row>
    <row r="59" spans="1:21" ht="31.5" customHeight="1" x14ac:dyDescent="0.15">
      <c r="B59" s="1171"/>
      <c r="C59" s="1172"/>
      <c r="D59" s="1178" t="s">
        <v>28</v>
      </c>
      <c r="E59" s="1179"/>
      <c r="F59" s="1179"/>
      <c r="G59" s="1179"/>
      <c r="H59" s="1179"/>
      <c r="I59" s="1179"/>
      <c r="J59" s="1180"/>
      <c r="K59" s="86" t="s">
        <v>607</v>
      </c>
      <c r="L59" s="87" t="s">
        <v>607</v>
      </c>
      <c r="M59" s="87" t="s">
        <v>607</v>
      </c>
      <c r="N59" s="87" t="s">
        <v>607</v>
      </c>
      <c r="O59" s="88" t="s">
        <v>607</v>
      </c>
    </row>
    <row r="60" spans="1:21" ht="31.5" customHeight="1" thickBot="1" x14ac:dyDescent="0.2">
      <c r="B60" s="1173"/>
      <c r="C60" s="1174"/>
      <c r="D60" s="1181" t="s">
        <v>29</v>
      </c>
      <c r="E60" s="1182"/>
      <c r="F60" s="1182"/>
      <c r="G60" s="1182"/>
      <c r="H60" s="1182"/>
      <c r="I60" s="1182"/>
      <c r="J60" s="1183"/>
      <c r="K60" s="89" t="s">
        <v>607</v>
      </c>
      <c r="L60" s="90" t="s">
        <v>607</v>
      </c>
      <c r="M60" s="90" t="s">
        <v>607</v>
      </c>
      <c r="N60" s="90" t="s">
        <v>607</v>
      </c>
      <c r="O60" s="91" t="s">
        <v>607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ZiEdrJCqpa7R60NqbSVFpaN4xCPaSTAlJScMhoKcKh3Cmv2FjIW/wHrFcE7kvqwgXKcBKgkMgzLYgMIdlosFg==" saltValue="7Fg1VFpjE3wSBKDjFPcI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CV30" sqref="CV30:CV3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4496</v>
      </c>
      <c r="J41" s="356">
        <v>4408</v>
      </c>
      <c r="K41" s="356">
        <v>4450</v>
      </c>
      <c r="L41" s="356">
        <v>4390</v>
      </c>
      <c r="M41" s="357">
        <v>4176</v>
      </c>
    </row>
    <row r="42" spans="2:13" ht="27.75" customHeight="1" x14ac:dyDescent="0.15">
      <c r="B42" s="1186"/>
      <c r="C42" s="1187"/>
      <c r="D42" s="106"/>
      <c r="E42" s="1192" t="s">
        <v>34</v>
      </c>
      <c r="F42" s="1192"/>
      <c r="G42" s="1192"/>
      <c r="H42" s="1193"/>
      <c r="I42" s="358">
        <v>110</v>
      </c>
      <c r="J42" s="359">
        <v>96</v>
      </c>
      <c r="K42" s="359">
        <v>81</v>
      </c>
      <c r="L42" s="359">
        <v>65</v>
      </c>
      <c r="M42" s="360">
        <v>77</v>
      </c>
    </row>
    <row r="43" spans="2:13" ht="27.75" customHeight="1" x14ac:dyDescent="0.15">
      <c r="B43" s="1186"/>
      <c r="C43" s="1187"/>
      <c r="D43" s="106"/>
      <c r="E43" s="1192" t="s">
        <v>35</v>
      </c>
      <c r="F43" s="1192"/>
      <c r="G43" s="1192"/>
      <c r="H43" s="1193"/>
      <c r="I43" s="358" t="s">
        <v>529</v>
      </c>
      <c r="J43" s="359" t="s">
        <v>529</v>
      </c>
      <c r="K43" s="359" t="s">
        <v>529</v>
      </c>
      <c r="L43" s="359" t="s">
        <v>529</v>
      </c>
      <c r="M43" s="360" t="s">
        <v>529</v>
      </c>
    </row>
    <row r="44" spans="2:13" ht="27.75" customHeight="1" x14ac:dyDescent="0.15">
      <c r="B44" s="1186"/>
      <c r="C44" s="1187"/>
      <c r="D44" s="106"/>
      <c r="E44" s="1192" t="s">
        <v>36</v>
      </c>
      <c r="F44" s="1192"/>
      <c r="G44" s="1192"/>
      <c r="H44" s="1193"/>
      <c r="I44" s="358">
        <v>341</v>
      </c>
      <c r="J44" s="359">
        <v>337</v>
      </c>
      <c r="K44" s="359">
        <v>343</v>
      </c>
      <c r="L44" s="359">
        <v>334</v>
      </c>
      <c r="M44" s="360">
        <v>362</v>
      </c>
    </row>
    <row r="45" spans="2:13" ht="27.75" customHeight="1" x14ac:dyDescent="0.15">
      <c r="B45" s="1186"/>
      <c r="C45" s="1187"/>
      <c r="D45" s="106"/>
      <c r="E45" s="1192" t="s">
        <v>37</v>
      </c>
      <c r="F45" s="1192"/>
      <c r="G45" s="1192"/>
      <c r="H45" s="1193"/>
      <c r="I45" s="358">
        <v>1117</v>
      </c>
      <c r="J45" s="359">
        <v>1286</v>
      </c>
      <c r="K45" s="359">
        <v>1269</v>
      </c>
      <c r="L45" s="359">
        <v>1226</v>
      </c>
      <c r="M45" s="360">
        <v>1224</v>
      </c>
    </row>
    <row r="46" spans="2:13" ht="27.75" customHeight="1" x14ac:dyDescent="0.15">
      <c r="B46" s="1186"/>
      <c r="C46" s="1187"/>
      <c r="D46" s="107"/>
      <c r="E46" s="1192" t="s">
        <v>38</v>
      </c>
      <c r="F46" s="1192"/>
      <c r="G46" s="1192"/>
      <c r="H46" s="1193"/>
      <c r="I46" s="358" t="s">
        <v>529</v>
      </c>
      <c r="J46" s="359" t="s">
        <v>529</v>
      </c>
      <c r="K46" s="359" t="s">
        <v>529</v>
      </c>
      <c r="L46" s="359" t="s">
        <v>529</v>
      </c>
      <c r="M46" s="360" t="s">
        <v>529</v>
      </c>
    </row>
    <row r="47" spans="2:13" ht="27.75" customHeight="1" x14ac:dyDescent="0.15">
      <c r="B47" s="1186"/>
      <c r="C47" s="1187"/>
      <c r="D47" s="108"/>
      <c r="E47" s="1194" t="s">
        <v>39</v>
      </c>
      <c r="F47" s="1195"/>
      <c r="G47" s="1195"/>
      <c r="H47" s="1196"/>
      <c r="I47" s="358" t="s">
        <v>529</v>
      </c>
      <c r="J47" s="359" t="s">
        <v>529</v>
      </c>
      <c r="K47" s="359" t="s">
        <v>529</v>
      </c>
      <c r="L47" s="359" t="s">
        <v>529</v>
      </c>
      <c r="M47" s="360" t="s">
        <v>529</v>
      </c>
    </row>
    <row r="48" spans="2:13" ht="27.75" customHeight="1" x14ac:dyDescent="0.15">
      <c r="B48" s="1186"/>
      <c r="C48" s="1187"/>
      <c r="D48" s="106"/>
      <c r="E48" s="1192" t="s">
        <v>40</v>
      </c>
      <c r="F48" s="1192"/>
      <c r="G48" s="1192"/>
      <c r="H48" s="1193"/>
      <c r="I48" s="358" t="s">
        <v>529</v>
      </c>
      <c r="J48" s="359" t="s">
        <v>529</v>
      </c>
      <c r="K48" s="359" t="s">
        <v>529</v>
      </c>
      <c r="L48" s="359" t="s">
        <v>529</v>
      </c>
      <c r="M48" s="360" t="s">
        <v>529</v>
      </c>
    </row>
    <row r="49" spans="2:13" ht="27.75" customHeight="1" x14ac:dyDescent="0.15">
      <c r="B49" s="1188"/>
      <c r="C49" s="1189"/>
      <c r="D49" s="106"/>
      <c r="E49" s="1192" t="s">
        <v>41</v>
      </c>
      <c r="F49" s="1192"/>
      <c r="G49" s="1192"/>
      <c r="H49" s="1193"/>
      <c r="I49" s="358" t="s">
        <v>529</v>
      </c>
      <c r="J49" s="359" t="s">
        <v>529</v>
      </c>
      <c r="K49" s="359" t="s">
        <v>529</v>
      </c>
      <c r="L49" s="359" t="s">
        <v>529</v>
      </c>
      <c r="M49" s="360" t="s">
        <v>529</v>
      </c>
    </row>
    <row r="50" spans="2:13" ht="27.75" customHeight="1" x14ac:dyDescent="0.15">
      <c r="B50" s="1197" t="s">
        <v>42</v>
      </c>
      <c r="C50" s="1198"/>
      <c r="D50" s="109"/>
      <c r="E50" s="1192" t="s">
        <v>43</v>
      </c>
      <c r="F50" s="1192"/>
      <c r="G50" s="1192"/>
      <c r="H50" s="1193"/>
      <c r="I50" s="358">
        <v>2000</v>
      </c>
      <c r="J50" s="359">
        <v>1927</v>
      </c>
      <c r="K50" s="359">
        <v>2074</v>
      </c>
      <c r="L50" s="359">
        <v>2578</v>
      </c>
      <c r="M50" s="360">
        <v>2825</v>
      </c>
    </row>
    <row r="51" spans="2:13" ht="27.75" customHeight="1" x14ac:dyDescent="0.15">
      <c r="B51" s="1186"/>
      <c r="C51" s="1187"/>
      <c r="D51" s="106"/>
      <c r="E51" s="1192" t="s">
        <v>44</v>
      </c>
      <c r="F51" s="1192"/>
      <c r="G51" s="1192"/>
      <c r="H51" s="1193"/>
      <c r="I51" s="358" t="s">
        <v>529</v>
      </c>
      <c r="J51" s="359" t="s">
        <v>529</v>
      </c>
      <c r="K51" s="359" t="s">
        <v>529</v>
      </c>
      <c r="L51" s="359" t="s">
        <v>529</v>
      </c>
      <c r="M51" s="360" t="s">
        <v>529</v>
      </c>
    </row>
    <row r="52" spans="2:13" ht="27.75" customHeight="1" x14ac:dyDescent="0.15">
      <c r="B52" s="1188"/>
      <c r="C52" s="1189"/>
      <c r="D52" s="106"/>
      <c r="E52" s="1192" t="s">
        <v>45</v>
      </c>
      <c r="F52" s="1192"/>
      <c r="G52" s="1192"/>
      <c r="H52" s="1193"/>
      <c r="I52" s="358">
        <v>3469</v>
      </c>
      <c r="J52" s="359">
        <v>3491</v>
      </c>
      <c r="K52" s="359">
        <v>3583</v>
      </c>
      <c r="L52" s="359">
        <v>3491</v>
      </c>
      <c r="M52" s="360">
        <v>3340</v>
      </c>
    </row>
    <row r="53" spans="2:13" ht="27.75" customHeight="1" thickBot="1" x14ac:dyDescent="0.2">
      <c r="B53" s="1199" t="s">
        <v>46</v>
      </c>
      <c r="C53" s="1200"/>
      <c r="D53" s="110"/>
      <c r="E53" s="1201" t="s">
        <v>47</v>
      </c>
      <c r="F53" s="1201"/>
      <c r="G53" s="1201"/>
      <c r="H53" s="1202"/>
      <c r="I53" s="361">
        <v>596</v>
      </c>
      <c r="J53" s="362">
        <v>709</v>
      </c>
      <c r="K53" s="362">
        <v>486</v>
      </c>
      <c r="L53" s="362">
        <v>-53</v>
      </c>
      <c r="M53" s="363">
        <v>-326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eJIxjDnV2nFl2NWWdxOLjxx6MyjmvewxGhsSUV4Stx/UYqaqL3IFVqpaEBa37SrcruCwM8DQLncad3ixk1w4w==" saltValue="g/lUgCZG9yeRCS2KBYep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978</v>
      </c>
      <c r="G55" s="122">
        <v>1230</v>
      </c>
      <c r="H55" s="123">
        <v>1342</v>
      </c>
    </row>
    <row r="56" spans="2:8" ht="52.5" customHeight="1" x14ac:dyDescent="0.15">
      <c r="B56" s="124"/>
      <c r="C56" s="1213" t="s">
        <v>51</v>
      </c>
      <c r="D56" s="1213"/>
      <c r="E56" s="1214"/>
      <c r="F56" s="125">
        <v>128</v>
      </c>
      <c r="G56" s="125">
        <v>179</v>
      </c>
      <c r="H56" s="126">
        <v>199</v>
      </c>
    </row>
    <row r="57" spans="2:8" ht="53.25" customHeight="1" x14ac:dyDescent="0.15">
      <c r="B57" s="124"/>
      <c r="C57" s="1215" t="s">
        <v>52</v>
      </c>
      <c r="D57" s="1215"/>
      <c r="E57" s="1216"/>
      <c r="F57" s="127">
        <v>617</v>
      </c>
      <c r="G57" s="127">
        <v>766</v>
      </c>
      <c r="H57" s="128">
        <v>842</v>
      </c>
    </row>
    <row r="58" spans="2:8" ht="45.75" customHeight="1" x14ac:dyDescent="0.15">
      <c r="B58" s="129"/>
      <c r="C58" s="1203" t="s">
        <v>590</v>
      </c>
      <c r="D58" s="1204"/>
      <c r="E58" s="1205"/>
      <c r="F58" s="130">
        <v>200</v>
      </c>
      <c r="G58" s="130">
        <v>348</v>
      </c>
      <c r="H58" s="131">
        <v>448</v>
      </c>
    </row>
    <row r="59" spans="2:8" ht="45.75" customHeight="1" x14ac:dyDescent="0.15">
      <c r="B59" s="129"/>
      <c r="C59" s="1203" t="s">
        <v>591</v>
      </c>
      <c r="D59" s="1204"/>
      <c r="E59" s="1205"/>
      <c r="F59" s="130">
        <v>227</v>
      </c>
      <c r="G59" s="130">
        <v>228</v>
      </c>
      <c r="H59" s="131">
        <v>202</v>
      </c>
    </row>
    <row r="60" spans="2:8" ht="45.75" customHeight="1" x14ac:dyDescent="0.15">
      <c r="B60" s="129"/>
      <c r="C60" s="1203" t="s">
        <v>592</v>
      </c>
      <c r="D60" s="1204"/>
      <c r="E60" s="1205"/>
      <c r="F60" s="130">
        <v>101</v>
      </c>
      <c r="G60" s="130">
        <v>101</v>
      </c>
      <c r="H60" s="131">
        <v>101</v>
      </c>
    </row>
    <row r="61" spans="2:8" ht="45.75" customHeight="1" x14ac:dyDescent="0.15">
      <c r="B61" s="129"/>
      <c r="C61" s="1203" t="s">
        <v>593</v>
      </c>
      <c r="D61" s="1204"/>
      <c r="E61" s="1205"/>
      <c r="F61" s="130">
        <v>60</v>
      </c>
      <c r="G61" s="130">
        <v>60</v>
      </c>
      <c r="H61" s="131">
        <v>60</v>
      </c>
    </row>
    <row r="62" spans="2:8" ht="45.75" customHeight="1" thickBot="1" x14ac:dyDescent="0.2">
      <c r="B62" s="132"/>
      <c r="C62" s="1206" t="s">
        <v>594</v>
      </c>
      <c r="D62" s="1207"/>
      <c r="E62" s="1208"/>
      <c r="F62" s="133">
        <v>28</v>
      </c>
      <c r="G62" s="133">
        <v>28</v>
      </c>
      <c r="H62" s="134">
        <v>28</v>
      </c>
    </row>
    <row r="63" spans="2:8" ht="52.5" customHeight="1" thickBot="1" x14ac:dyDescent="0.2">
      <c r="B63" s="135"/>
      <c r="C63" s="1209" t="s">
        <v>53</v>
      </c>
      <c r="D63" s="1209"/>
      <c r="E63" s="1210"/>
      <c r="F63" s="136">
        <v>1723</v>
      </c>
      <c r="G63" s="136">
        <v>2175</v>
      </c>
      <c r="H63" s="137">
        <v>2382</v>
      </c>
    </row>
    <row r="64" spans="2:8" x14ac:dyDescent="0.15"/>
  </sheetData>
  <sheetProtection algorithmName="SHA-512" hashValue="SbC2HFRb46nwBLcfZoOK0h+UKssy4B6qwBSIHi7uOX87YgOzpK+EpVvSf/nVg6F5C33V210kempdIM/vv+Vhkg==" saltValue="k8JGLw9kv8kPS8DIzqAk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46681</v>
      </c>
      <c r="E3" s="156"/>
      <c r="F3" s="157">
        <v>88328</v>
      </c>
      <c r="G3" s="158"/>
      <c r="H3" s="159"/>
    </row>
    <row r="4" spans="1:8" x14ac:dyDescent="0.15">
      <c r="A4" s="160"/>
      <c r="B4" s="161"/>
      <c r="C4" s="162"/>
      <c r="D4" s="163">
        <v>24748</v>
      </c>
      <c r="E4" s="164"/>
      <c r="F4" s="165">
        <v>49013</v>
      </c>
      <c r="G4" s="166"/>
      <c r="H4" s="167"/>
    </row>
    <row r="5" spans="1:8" x14ac:dyDescent="0.15">
      <c r="A5" s="148" t="s">
        <v>562</v>
      </c>
      <c r="B5" s="153"/>
      <c r="C5" s="154"/>
      <c r="D5" s="155">
        <v>29888</v>
      </c>
      <c r="E5" s="156"/>
      <c r="F5" s="157">
        <v>103390</v>
      </c>
      <c r="G5" s="158"/>
      <c r="H5" s="159"/>
    </row>
    <row r="6" spans="1:8" x14ac:dyDescent="0.15">
      <c r="A6" s="160"/>
      <c r="B6" s="161"/>
      <c r="C6" s="162"/>
      <c r="D6" s="163">
        <v>15953</v>
      </c>
      <c r="E6" s="164"/>
      <c r="F6" s="165">
        <v>51269</v>
      </c>
      <c r="G6" s="166"/>
      <c r="H6" s="167"/>
    </row>
    <row r="7" spans="1:8" x14ac:dyDescent="0.15">
      <c r="A7" s="148" t="s">
        <v>563</v>
      </c>
      <c r="B7" s="153"/>
      <c r="C7" s="154"/>
      <c r="D7" s="155">
        <v>51302</v>
      </c>
      <c r="E7" s="156"/>
      <c r="F7" s="157">
        <v>117234</v>
      </c>
      <c r="G7" s="158"/>
      <c r="H7" s="159"/>
    </row>
    <row r="8" spans="1:8" x14ac:dyDescent="0.15">
      <c r="A8" s="160"/>
      <c r="B8" s="161"/>
      <c r="C8" s="162"/>
      <c r="D8" s="163">
        <v>21261</v>
      </c>
      <c r="E8" s="164"/>
      <c r="F8" s="165">
        <v>59796</v>
      </c>
      <c r="G8" s="166"/>
      <c r="H8" s="167"/>
    </row>
    <row r="9" spans="1:8" x14ac:dyDescent="0.15">
      <c r="A9" s="148" t="s">
        <v>564</v>
      </c>
      <c r="B9" s="153"/>
      <c r="C9" s="154"/>
      <c r="D9" s="155">
        <v>35618</v>
      </c>
      <c r="E9" s="156"/>
      <c r="F9" s="157">
        <v>97758</v>
      </c>
      <c r="G9" s="158"/>
      <c r="H9" s="159"/>
    </row>
    <row r="10" spans="1:8" x14ac:dyDescent="0.15">
      <c r="A10" s="160"/>
      <c r="B10" s="161"/>
      <c r="C10" s="162"/>
      <c r="D10" s="163">
        <v>26418</v>
      </c>
      <c r="E10" s="164"/>
      <c r="F10" s="165">
        <v>45946</v>
      </c>
      <c r="G10" s="166"/>
      <c r="H10" s="167"/>
    </row>
    <row r="11" spans="1:8" x14ac:dyDescent="0.15">
      <c r="A11" s="148" t="s">
        <v>565</v>
      </c>
      <c r="B11" s="153"/>
      <c r="C11" s="154"/>
      <c r="D11" s="155">
        <v>20425</v>
      </c>
      <c r="E11" s="156"/>
      <c r="F11" s="157">
        <v>91338</v>
      </c>
      <c r="G11" s="158"/>
      <c r="H11" s="159"/>
    </row>
    <row r="12" spans="1:8" x14ac:dyDescent="0.15">
      <c r="A12" s="160"/>
      <c r="B12" s="161"/>
      <c r="C12" s="168"/>
      <c r="D12" s="163">
        <v>16645</v>
      </c>
      <c r="E12" s="164"/>
      <c r="F12" s="165">
        <v>43989</v>
      </c>
      <c r="G12" s="166"/>
      <c r="H12" s="167"/>
    </row>
    <row r="13" spans="1:8" x14ac:dyDescent="0.15">
      <c r="A13" s="148"/>
      <c r="B13" s="153"/>
      <c r="C13" s="169"/>
      <c r="D13" s="170">
        <v>36783</v>
      </c>
      <c r="E13" s="171"/>
      <c r="F13" s="172">
        <v>99610</v>
      </c>
      <c r="G13" s="173"/>
      <c r="H13" s="159"/>
    </row>
    <row r="14" spans="1:8" x14ac:dyDescent="0.15">
      <c r="A14" s="160"/>
      <c r="B14" s="161"/>
      <c r="C14" s="162"/>
      <c r="D14" s="163">
        <v>21005</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4.9800000000000004</v>
      </c>
      <c r="C19" s="174">
        <f>ROUND(VALUE(SUBSTITUTE(実質収支比率等に係る経年分析!G$48,"▲","-")),2)</f>
        <v>5.72</v>
      </c>
      <c r="D19" s="174">
        <f>ROUND(VALUE(SUBSTITUTE(実質収支比率等に係る経年分析!H$48,"▲","-")),2)</f>
        <v>5.51</v>
      </c>
      <c r="E19" s="174">
        <f>ROUND(VALUE(SUBSTITUTE(実質収支比率等に係る経年分析!I$48,"▲","-")),2)</f>
        <v>7.64</v>
      </c>
      <c r="F19" s="174">
        <f>ROUND(VALUE(SUBSTITUTE(実質収支比率等に係る経年分析!J$48,"▲","-")),2)</f>
        <v>5.68</v>
      </c>
    </row>
    <row r="20" spans="1:11" x14ac:dyDescent="0.15">
      <c r="A20" s="174" t="s">
        <v>57</v>
      </c>
      <c r="B20" s="174">
        <f>ROUND(VALUE(SUBSTITUTE(実質収支比率等に係る経年分析!F$47,"▲","-")),2)</f>
        <v>37.869999999999997</v>
      </c>
      <c r="C20" s="174">
        <f>ROUND(VALUE(SUBSTITUTE(実質収支比率等に係る経年分析!G$47,"▲","-")),2)</f>
        <v>29.83</v>
      </c>
      <c r="D20" s="174">
        <f>ROUND(VALUE(SUBSTITUTE(実質収支比率等に係る経年分析!H$47,"▲","-")),2)</f>
        <v>30.23</v>
      </c>
      <c r="E20" s="174">
        <f>ROUND(VALUE(SUBSTITUTE(実質収支比率等に係る経年分析!I$47,"▲","-")),2)</f>
        <v>35.479999999999997</v>
      </c>
      <c r="F20" s="174">
        <f>ROUND(VALUE(SUBSTITUTE(実質収支比率等に係る経年分析!J$47,"▲","-")),2)</f>
        <v>39.729999999999997</v>
      </c>
    </row>
    <row r="21" spans="1:11" x14ac:dyDescent="0.15">
      <c r="A21" s="174" t="s">
        <v>58</v>
      </c>
      <c r="B21" s="174">
        <f>IF(ISNUMBER(VALUE(SUBSTITUTE(実質収支比率等に係る経年分析!F$49,"▲","-"))),ROUND(VALUE(SUBSTITUTE(実質収支比率等に係る経年分析!F$49,"▲","-")),2),NA())</f>
        <v>-1.21</v>
      </c>
      <c r="C21" s="174">
        <f>IF(ISNUMBER(VALUE(SUBSTITUTE(実質収支比率等に係る経年分析!G$49,"▲","-"))),ROUND(VALUE(SUBSTITUTE(実質収支比率等に係る経年分析!G$49,"▲","-")),2),NA())</f>
        <v>-7.32</v>
      </c>
      <c r="D21" s="174">
        <f>IF(ISNUMBER(VALUE(SUBSTITUTE(実質収支比率等に係る経年分析!H$49,"▲","-"))),ROUND(VALUE(SUBSTITUTE(実質収支比率等に係る経年分析!H$49,"▲","-")),2),NA())</f>
        <v>2.7</v>
      </c>
      <c r="E21" s="174">
        <f>IF(ISNUMBER(VALUE(SUBSTITUTE(実質収支比率等に係る経年分析!I$49,"▲","-"))),ROUND(VALUE(SUBSTITUTE(実質収支比率等に係る経年分析!I$49,"▲","-")),2),NA())</f>
        <v>9.75</v>
      </c>
      <c r="F21" s="174">
        <f>IF(ISNUMBER(VALUE(SUBSTITUTE(実質収支比率等に係る経年分析!J$49,"▲","-"))),ROUND(VALUE(SUBSTITUTE(実質収支比率等に係る経年分析!J$49,"▲","-")),2),NA())</f>
        <v>1.17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白子町後期高齢者事業特別会計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白子町介護保険事業特別会計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3.22</v>
      </c>
    </row>
    <row r="34" spans="1:16" x14ac:dyDescent="0.15">
      <c r="A34" s="175" t="str">
        <f>IF(連結実質赤字比率に係る赤字・黒字の構成分析!C$36="",NA(),連結実質赤字比率に係る赤字・黒字の構成分析!C$36)</f>
        <v>白子町国民健康保険事業特別会計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2.1800000000000002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3.76</v>
      </c>
    </row>
    <row r="35" spans="1:16" x14ac:dyDescent="0.15">
      <c r="A35" s="175" t="str">
        <f>IF(連結実質赤字比率に係る赤字・黒字の構成分析!C$35="",NA(),連結実質赤字比率に係る赤字・黒字の構成分析!C$35)</f>
        <v>白子町ガス事業特別会計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4.9800000000000004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279</v>
      </c>
      <c r="E42" s="176"/>
      <c r="F42" s="176"/>
      <c r="G42" s="176">
        <f>'実質公債費比率（分子）の構造'!L$52</f>
        <v>283</v>
      </c>
      <c r="H42" s="176"/>
      <c r="I42" s="176"/>
      <c r="J42" s="176">
        <f>'実質公債費比率（分子）の構造'!M$52</f>
        <v>282</v>
      </c>
      <c r="K42" s="176"/>
      <c r="L42" s="176"/>
      <c r="M42" s="176">
        <f>'実質公債費比率（分子）の構造'!N$52</f>
        <v>293</v>
      </c>
      <c r="N42" s="176"/>
      <c r="O42" s="176"/>
      <c r="P42" s="176">
        <f>'実質公債費比率（分子）の構造'!O$52</f>
        <v>287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47</v>
      </c>
      <c r="C45" s="176"/>
      <c r="D45" s="176"/>
      <c r="E45" s="176">
        <f>'実質公債費比率（分子）の構造'!L$49</f>
        <v>47</v>
      </c>
      <c r="F45" s="176"/>
      <c r="G45" s="176"/>
      <c r="H45" s="176">
        <f>'実質公債費比率（分子）の構造'!M$49</f>
        <v>39</v>
      </c>
      <c r="I45" s="176"/>
      <c r="J45" s="176"/>
      <c r="K45" s="176">
        <f>'実質公債費比率（分子）の構造'!N$49</f>
        <v>52</v>
      </c>
      <c r="L45" s="176"/>
      <c r="M45" s="176"/>
      <c r="N45" s="176">
        <f>'実質公債費比率（分子）の構造'!O$49</f>
        <v>53</v>
      </c>
      <c r="O45" s="176"/>
      <c r="P45" s="176"/>
    </row>
    <row r="46" spans="1:16" x14ac:dyDescent="0.15">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f>'実質公債費比率（分子）の構造'!N$48</f>
        <v>0</v>
      </c>
      <c r="L46" s="176"/>
      <c r="M46" s="176"/>
      <c r="N46" s="176" t="str">
        <f>'実質公債費比率（分子）の構造'!O$48</f>
        <v>-</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337</v>
      </c>
      <c r="C49" s="176"/>
      <c r="D49" s="176"/>
      <c r="E49" s="176">
        <f>'実質公債費比率（分子）の構造'!L$45</f>
        <v>368</v>
      </c>
      <c r="F49" s="176"/>
      <c r="G49" s="176"/>
      <c r="H49" s="176">
        <f>'実質公債費比率（分子）の構造'!M$45</f>
        <v>370</v>
      </c>
      <c r="I49" s="176"/>
      <c r="J49" s="176"/>
      <c r="K49" s="176">
        <f>'実質公債費比率（分子）の構造'!N$45</f>
        <v>382</v>
      </c>
      <c r="L49" s="176"/>
      <c r="M49" s="176"/>
      <c r="N49" s="176">
        <f>'実質公債費比率（分子）の構造'!O$45</f>
        <v>385</v>
      </c>
      <c r="O49" s="176"/>
      <c r="P49" s="176"/>
    </row>
    <row r="50" spans="1:16" x14ac:dyDescent="0.15">
      <c r="A50" s="176" t="s">
        <v>73</v>
      </c>
      <c r="B50" s="176" t="e">
        <f>NA()</f>
        <v>#N/A</v>
      </c>
      <c r="C50" s="176">
        <f>IF(ISNUMBER('実質公債費比率（分子）の構造'!K$53),'実質公債費比率（分子）の構造'!K$53,NA())</f>
        <v>105</v>
      </c>
      <c r="D50" s="176" t="e">
        <f>NA()</f>
        <v>#N/A</v>
      </c>
      <c r="E50" s="176" t="e">
        <f>NA()</f>
        <v>#N/A</v>
      </c>
      <c r="F50" s="176">
        <f>IF(ISNUMBER('実質公債費比率（分子）の構造'!L$53),'実質公債費比率（分子）の構造'!L$53,NA())</f>
        <v>132</v>
      </c>
      <c r="G50" s="176" t="e">
        <f>NA()</f>
        <v>#N/A</v>
      </c>
      <c r="H50" s="176" t="e">
        <f>NA()</f>
        <v>#N/A</v>
      </c>
      <c r="I50" s="176">
        <f>IF(ISNUMBER('実質公債費比率（分子）の構造'!M$53),'実質公債費比率（分子）の構造'!M$53,NA())</f>
        <v>127</v>
      </c>
      <c r="J50" s="176" t="e">
        <f>NA()</f>
        <v>#N/A</v>
      </c>
      <c r="K50" s="176" t="e">
        <f>NA()</f>
        <v>#N/A</v>
      </c>
      <c r="L50" s="176">
        <f>IF(ISNUMBER('実質公債費比率（分子）の構造'!N$53),'実質公債費比率（分子）の構造'!N$53,NA())</f>
        <v>141</v>
      </c>
      <c r="M50" s="176" t="e">
        <f>NA()</f>
        <v>#N/A</v>
      </c>
      <c r="N50" s="176" t="e">
        <f>NA()</f>
        <v>#N/A</v>
      </c>
      <c r="O50" s="176">
        <f>IF(ISNUMBER('実質公債費比率（分子）の構造'!O$53),'実質公債費比率（分子）の構造'!O$53,NA())</f>
        <v>151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3469</v>
      </c>
      <c r="E56" s="175"/>
      <c r="F56" s="175"/>
      <c r="G56" s="175">
        <f>'将来負担比率（分子）の構造'!J$52</f>
        <v>3491</v>
      </c>
      <c r="H56" s="175"/>
      <c r="I56" s="175"/>
      <c r="J56" s="175">
        <f>'将来負担比率（分子）の構造'!K$52</f>
        <v>3583</v>
      </c>
      <c r="K56" s="175"/>
      <c r="L56" s="175"/>
      <c r="M56" s="175">
        <f>'将来負担比率（分子）の構造'!L$52</f>
        <v>3491</v>
      </c>
      <c r="N56" s="175"/>
      <c r="O56" s="175"/>
      <c r="P56" s="175">
        <f>'将来負担比率（分子）の構造'!M$52</f>
        <v>3340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2000</v>
      </c>
      <c r="E58" s="175"/>
      <c r="F58" s="175"/>
      <c r="G58" s="175">
        <f>'将来負担比率（分子）の構造'!J$50</f>
        <v>1927</v>
      </c>
      <c r="H58" s="175"/>
      <c r="I58" s="175"/>
      <c r="J58" s="175">
        <f>'将来負担比率（分子）の構造'!K$50</f>
        <v>2074</v>
      </c>
      <c r="K58" s="175"/>
      <c r="L58" s="175"/>
      <c r="M58" s="175">
        <f>'将来負担比率（分子）の構造'!L$50</f>
        <v>2578</v>
      </c>
      <c r="N58" s="175"/>
      <c r="O58" s="175"/>
      <c r="P58" s="175">
        <f>'将来負担比率（分子）の構造'!M$50</f>
        <v>2825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1117</v>
      </c>
      <c r="C62" s="175"/>
      <c r="D62" s="175"/>
      <c r="E62" s="175">
        <f>'将来負担比率（分子）の構造'!J$45</f>
        <v>1286</v>
      </c>
      <c r="F62" s="175"/>
      <c r="G62" s="175"/>
      <c r="H62" s="175">
        <f>'将来負担比率（分子）の構造'!K$45</f>
        <v>1269</v>
      </c>
      <c r="I62" s="175"/>
      <c r="J62" s="175"/>
      <c r="K62" s="175">
        <f>'将来負担比率（分子）の構造'!L$45</f>
        <v>1226</v>
      </c>
      <c r="L62" s="175"/>
      <c r="M62" s="175"/>
      <c r="N62" s="175">
        <f>'将来負担比率（分子）の構造'!M$45</f>
        <v>1224</v>
      </c>
      <c r="O62" s="175"/>
      <c r="P62" s="175"/>
    </row>
    <row r="63" spans="1:16" x14ac:dyDescent="0.15">
      <c r="A63" s="175" t="s">
        <v>36</v>
      </c>
      <c r="B63" s="175">
        <f>'将来負担比率（分子）の構造'!I$44</f>
        <v>341</v>
      </c>
      <c r="C63" s="175"/>
      <c r="D63" s="175"/>
      <c r="E63" s="175">
        <f>'将来負担比率（分子）の構造'!J$44</f>
        <v>337</v>
      </c>
      <c r="F63" s="175"/>
      <c r="G63" s="175"/>
      <c r="H63" s="175">
        <f>'将来負担比率（分子）の構造'!K$44</f>
        <v>343</v>
      </c>
      <c r="I63" s="175"/>
      <c r="J63" s="175"/>
      <c r="K63" s="175">
        <f>'将来負担比率（分子）の構造'!L$44</f>
        <v>334</v>
      </c>
      <c r="L63" s="175"/>
      <c r="M63" s="175"/>
      <c r="N63" s="175">
        <f>'将来負担比率（分子）の構造'!M$44</f>
        <v>362</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f>'将来負担比率（分子）の構造'!I$42</f>
        <v>110</v>
      </c>
      <c r="C65" s="175"/>
      <c r="D65" s="175"/>
      <c r="E65" s="175">
        <f>'将来負担比率（分子）の構造'!J$42</f>
        <v>96</v>
      </c>
      <c r="F65" s="175"/>
      <c r="G65" s="175"/>
      <c r="H65" s="175">
        <f>'将来負担比率（分子）の構造'!K$42</f>
        <v>81</v>
      </c>
      <c r="I65" s="175"/>
      <c r="J65" s="175"/>
      <c r="K65" s="175">
        <f>'将来負担比率（分子）の構造'!L$42</f>
        <v>65</v>
      </c>
      <c r="L65" s="175"/>
      <c r="M65" s="175"/>
      <c r="N65" s="175">
        <f>'将来負担比率（分子）の構造'!M$42</f>
        <v>77</v>
      </c>
      <c r="O65" s="175"/>
      <c r="P65" s="175"/>
    </row>
    <row r="66" spans="1:16" x14ac:dyDescent="0.15">
      <c r="A66" s="175" t="s">
        <v>33</v>
      </c>
      <c r="B66" s="175">
        <f>'将来負担比率（分子）の構造'!I$41</f>
        <v>4496</v>
      </c>
      <c r="C66" s="175"/>
      <c r="D66" s="175"/>
      <c r="E66" s="175">
        <f>'将来負担比率（分子）の構造'!J$41</f>
        <v>4408</v>
      </c>
      <c r="F66" s="175"/>
      <c r="G66" s="175"/>
      <c r="H66" s="175">
        <f>'将来負担比率（分子）の構造'!K$41</f>
        <v>4450</v>
      </c>
      <c r="I66" s="175"/>
      <c r="J66" s="175"/>
      <c r="K66" s="175">
        <f>'将来負担比率（分子）の構造'!L$41</f>
        <v>4390</v>
      </c>
      <c r="L66" s="175"/>
      <c r="M66" s="175"/>
      <c r="N66" s="175">
        <f>'将来負担比率（分子）の構造'!M$41</f>
        <v>4176</v>
      </c>
      <c r="O66" s="175"/>
      <c r="P66" s="175"/>
    </row>
    <row r="67" spans="1:16" x14ac:dyDescent="0.15">
      <c r="A67" s="175" t="s">
        <v>77</v>
      </c>
      <c r="B67" s="175" t="e">
        <f>NA()</f>
        <v>#N/A</v>
      </c>
      <c r="C67" s="175">
        <f>IF(ISNUMBER('将来負担比率（分子）の構造'!I$53), IF('将来負担比率（分子）の構造'!I$53 &lt; 0, 0, '将来負担比率（分子）の構造'!I$53), NA())</f>
        <v>596</v>
      </c>
      <c r="D67" s="175" t="e">
        <f>NA()</f>
        <v>#N/A</v>
      </c>
      <c r="E67" s="175" t="e">
        <f>NA()</f>
        <v>#N/A</v>
      </c>
      <c r="F67" s="175">
        <f>IF(ISNUMBER('将来負担比率（分子）の構造'!J$53), IF('将来負担比率（分子）の構造'!J$53 &lt; 0, 0, '将来負担比率（分子）の構造'!J$53), NA())</f>
        <v>709</v>
      </c>
      <c r="G67" s="175" t="e">
        <f>NA()</f>
        <v>#N/A</v>
      </c>
      <c r="H67" s="175" t="e">
        <f>NA()</f>
        <v>#N/A</v>
      </c>
      <c r="I67" s="175">
        <f>IF(ISNUMBER('将来負担比率（分子）の構造'!K$53), IF('将来負担比率（分子）の構造'!K$53 &lt; 0, 0, '将来負担比率（分子）の構造'!K$53), NA())</f>
        <v>486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978</v>
      </c>
      <c r="C72" s="179">
        <f>基金残高に係る経年分析!G55</f>
        <v>1230</v>
      </c>
      <c r="D72" s="179">
        <f>基金残高に係る経年分析!H55</f>
        <v>1342</v>
      </c>
    </row>
    <row r="73" spans="1:16" x14ac:dyDescent="0.15">
      <c r="A73" s="178" t="s">
        <v>80</v>
      </c>
      <c r="B73" s="179">
        <f>基金残高に係る経年分析!F56</f>
        <v>128</v>
      </c>
      <c r="C73" s="179">
        <f>基金残高に係る経年分析!G56</f>
        <v>179</v>
      </c>
      <c r="D73" s="179">
        <f>基金残高に係る経年分析!H56</f>
        <v>199</v>
      </c>
    </row>
    <row r="74" spans="1:16" x14ac:dyDescent="0.15">
      <c r="A74" s="178" t="s">
        <v>81</v>
      </c>
      <c r="B74" s="179">
        <f>基金残高に係る経年分析!F57</f>
        <v>617</v>
      </c>
      <c r="C74" s="179">
        <f>基金残高に係る経年分析!G57</f>
        <v>766</v>
      </c>
      <c r="D74" s="179">
        <f>基金残高に係る経年分析!H57</f>
        <v>842</v>
      </c>
    </row>
  </sheetData>
  <sheetProtection algorithmName="SHA-512" hashValue="22kr+3vxSMbEq3w1y2YaLkgme8IWZo+PmK4wM55cpl3iGCb69fnH/vtPJVKm25o0xCg+PcvSp9G+gSBUk22amw==" saltValue="cC5mPshzeUTL4YrFCSdz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CR31" sqref="CR30:CY3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1357564</v>
      </c>
      <c r="S5" s="613"/>
      <c r="T5" s="613"/>
      <c r="U5" s="613"/>
      <c r="V5" s="613"/>
      <c r="W5" s="613"/>
      <c r="X5" s="613"/>
      <c r="Y5" s="614"/>
      <c r="Z5" s="615">
        <v>25</v>
      </c>
      <c r="AA5" s="615"/>
      <c r="AB5" s="615"/>
      <c r="AC5" s="615"/>
      <c r="AD5" s="616">
        <v>1357564</v>
      </c>
      <c r="AE5" s="616"/>
      <c r="AF5" s="616"/>
      <c r="AG5" s="616"/>
      <c r="AH5" s="616"/>
      <c r="AI5" s="616"/>
      <c r="AJ5" s="616"/>
      <c r="AK5" s="616"/>
      <c r="AL5" s="617">
        <v>39.799999999999997</v>
      </c>
      <c r="AM5" s="618"/>
      <c r="AN5" s="618"/>
      <c r="AO5" s="619"/>
      <c r="AP5" s="609" t="s">
        <v>233</v>
      </c>
      <c r="AQ5" s="610"/>
      <c r="AR5" s="610"/>
      <c r="AS5" s="610"/>
      <c r="AT5" s="610"/>
      <c r="AU5" s="610"/>
      <c r="AV5" s="610"/>
      <c r="AW5" s="610"/>
      <c r="AX5" s="610"/>
      <c r="AY5" s="610"/>
      <c r="AZ5" s="610"/>
      <c r="BA5" s="610"/>
      <c r="BB5" s="610"/>
      <c r="BC5" s="610"/>
      <c r="BD5" s="610"/>
      <c r="BE5" s="610"/>
      <c r="BF5" s="611"/>
      <c r="BG5" s="623">
        <v>1346357</v>
      </c>
      <c r="BH5" s="624"/>
      <c r="BI5" s="624"/>
      <c r="BJ5" s="624"/>
      <c r="BK5" s="624"/>
      <c r="BL5" s="624"/>
      <c r="BM5" s="624"/>
      <c r="BN5" s="625"/>
      <c r="BO5" s="626">
        <v>99.2</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71804</v>
      </c>
      <c r="S6" s="624"/>
      <c r="T6" s="624"/>
      <c r="U6" s="624"/>
      <c r="V6" s="624"/>
      <c r="W6" s="624"/>
      <c r="X6" s="624"/>
      <c r="Y6" s="625"/>
      <c r="Z6" s="626">
        <v>1.3</v>
      </c>
      <c r="AA6" s="626"/>
      <c r="AB6" s="626"/>
      <c r="AC6" s="626"/>
      <c r="AD6" s="627">
        <v>71804</v>
      </c>
      <c r="AE6" s="627"/>
      <c r="AF6" s="627"/>
      <c r="AG6" s="627"/>
      <c r="AH6" s="627"/>
      <c r="AI6" s="627"/>
      <c r="AJ6" s="627"/>
      <c r="AK6" s="627"/>
      <c r="AL6" s="628">
        <v>2.1</v>
      </c>
      <c r="AM6" s="629"/>
      <c r="AN6" s="629"/>
      <c r="AO6" s="630"/>
      <c r="AP6" s="620" t="s">
        <v>239</v>
      </c>
      <c r="AQ6" s="621"/>
      <c r="AR6" s="621"/>
      <c r="AS6" s="621"/>
      <c r="AT6" s="621"/>
      <c r="AU6" s="621"/>
      <c r="AV6" s="621"/>
      <c r="AW6" s="621"/>
      <c r="AX6" s="621"/>
      <c r="AY6" s="621"/>
      <c r="AZ6" s="621"/>
      <c r="BA6" s="621"/>
      <c r="BB6" s="621"/>
      <c r="BC6" s="621"/>
      <c r="BD6" s="621"/>
      <c r="BE6" s="621"/>
      <c r="BF6" s="622"/>
      <c r="BG6" s="623">
        <v>1346357</v>
      </c>
      <c r="BH6" s="624"/>
      <c r="BI6" s="624"/>
      <c r="BJ6" s="624"/>
      <c r="BK6" s="624"/>
      <c r="BL6" s="624"/>
      <c r="BM6" s="624"/>
      <c r="BN6" s="625"/>
      <c r="BO6" s="626">
        <v>99.2</v>
      </c>
      <c r="BP6" s="626"/>
      <c r="BQ6" s="626"/>
      <c r="BR6" s="626"/>
      <c r="BS6" s="627" t="s">
        <v>145</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83443</v>
      </c>
      <c r="CS6" s="624"/>
      <c r="CT6" s="624"/>
      <c r="CU6" s="624"/>
      <c r="CV6" s="624"/>
      <c r="CW6" s="624"/>
      <c r="CX6" s="624"/>
      <c r="CY6" s="625"/>
      <c r="CZ6" s="617">
        <v>1.6</v>
      </c>
      <c r="DA6" s="618"/>
      <c r="DB6" s="618"/>
      <c r="DC6" s="634"/>
      <c r="DD6" s="632" t="s">
        <v>145</v>
      </c>
      <c r="DE6" s="624"/>
      <c r="DF6" s="624"/>
      <c r="DG6" s="624"/>
      <c r="DH6" s="624"/>
      <c r="DI6" s="624"/>
      <c r="DJ6" s="624"/>
      <c r="DK6" s="624"/>
      <c r="DL6" s="624"/>
      <c r="DM6" s="624"/>
      <c r="DN6" s="624"/>
      <c r="DO6" s="624"/>
      <c r="DP6" s="625"/>
      <c r="DQ6" s="632">
        <v>82989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701</v>
      </c>
      <c r="S7" s="624"/>
      <c r="T7" s="624"/>
      <c r="U7" s="624"/>
      <c r="V7" s="624"/>
      <c r="W7" s="624"/>
      <c r="X7" s="624"/>
      <c r="Y7" s="625"/>
      <c r="Z7" s="626">
        <v>0</v>
      </c>
      <c r="AA7" s="626"/>
      <c r="AB7" s="626"/>
      <c r="AC7" s="626"/>
      <c r="AD7" s="627">
        <v>701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554619</v>
      </c>
      <c r="BH7" s="624"/>
      <c r="BI7" s="624"/>
      <c r="BJ7" s="624"/>
      <c r="BK7" s="624"/>
      <c r="BL7" s="624"/>
      <c r="BM7" s="624"/>
      <c r="BN7" s="625"/>
      <c r="BO7" s="626">
        <v>40.9</v>
      </c>
      <c r="BP7" s="626"/>
      <c r="BQ7" s="626"/>
      <c r="BR7" s="626"/>
      <c r="BS7" s="627" t="s">
        <v>176</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1113996</v>
      </c>
      <c r="CS7" s="624"/>
      <c r="CT7" s="624"/>
      <c r="CU7" s="624"/>
      <c r="CV7" s="624"/>
      <c r="CW7" s="624"/>
      <c r="CX7" s="624"/>
      <c r="CY7" s="625"/>
      <c r="CZ7" s="626">
        <v>21.8</v>
      </c>
      <c r="DA7" s="626"/>
      <c r="DB7" s="626"/>
      <c r="DC7" s="626"/>
      <c r="DD7" s="632">
        <v>10430</v>
      </c>
      <c r="DE7" s="624"/>
      <c r="DF7" s="624"/>
      <c r="DG7" s="624"/>
      <c r="DH7" s="624"/>
      <c r="DI7" s="624"/>
      <c r="DJ7" s="624"/>
      <c r="DK7" s="624"/>
      <c r="DL7" s="624"/>
      <c r="DM7" s="624"/>
      <c r="DN7" s="624"/>
      <c r="DO7" s="624"/>
      <c r="DP7" s="625"/>
      <c r="DQ7" s="632">
        <v>920427</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7077</v>
      </c>
      <c r="S8" s="624"/>
      <c r="T8" s="624"/>
      <c r="U8" s="624"/>
      <c r="V8" s="624"/>
      <c r="W8" s="624"/>
      <c r="X8" s="624"/>
      <c r="Y8" s="625"/>
      <c r="Z8" s="626">
        <v>0.1</v>
      </c>
      <c r="AA8" s="626"/>
      <c r="AB8" s="626"/>
      <c r="AC8" s="626"/>
      <c r="AD8" s="627">
        <v>7077</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21515</v>
      </c>
      <c r="BH8" s="624"/>
      <c r="BI8" s="624"/>
      <c r="BJ8" s="624"/>
      <c r="BK8" s="624"/>
      <c r="BL8" s="624"/>
      <c r="BM8" s="624"/>
      <c r="BN8" s="625"/>
      <c r="BO8" s="626">
        <v>1.6</v>
      </c>
      <c r="BP8" s="626"/>
      <c r="BQ8" s="626"/>
      <c r="BR8" s="626"/>
      <c r="BS8" s="627" t="s">
        <v>176</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1562155</v>
      </c>
      <c r="CS8" s="624"/>
      <c r="CT8" s="624"/>
      <c r="CU8" s="624"/>
      <c r="CV8" s="624"/>
      <c r="CW8" s="624"/>
      <c r="CX8" s="624"/>
      <c r="CY8" s="625"/>
      <c r="CZ8" s="626">
        <v>30.6</v>
      </c>
      <c r="DA8" s="626"/>
      <c r="DB8" s="626"/>
      <c r="DC8" s="626"/>
      <c r="DD8" s="632">
        <v>2994</v>
      </c>
      <c r="DE8" s="624"/>
      <c r="DF8" s="624"/>
      <c r="DG8" s="624"/>
      <c r="DH8" s="624"/>
      <c r="DI8" s="624"/>
      <c r="DJ8" s="624"/>
      <c r="DK8" s="624"/>
      <c r="DL8" s="624"/>
      <c r="DM8" s="624"/>
      <c r="DN8" s="624"/>
      <c r="DO8" s="624"/>
      <c r="DP8" s="625"/>
      <c r="DQ8" s="632">
        <v>991482</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5641</v>
      </c>
      <c r="S9" s="624"/>
      <c r="T9" s="624"/>
      <c r="U9" s="624"/>
      <c r="V9" s="624"/>
      <c r="W9" s="624"/>
      <c r="X9" s="624"/>
      <c r="Y9" s="625"/>
      <c r="Z9" s="626">
        <v>0.1</v>
      </c>
      <c r="AA9" s="626"/>
      <c r="AB9" s="626"/>
      <c r="AC9" s="626"/>
      <c r="AD9" s="627">
        <v>5641</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433223</v>
      </c>
      <c r="BH9" s="624"/>
      <c r="BI9" s="624"/>
      <c r="BJ9" s="624"/>
      <c r="BK9" s="624"/>
      <c r="BL9" s="624"/>
      <c r="BM9" s="624"/>
      <c r="BN9" s="625"/>
      <c r="BO9" s="626">
        <v>31.9</v>
      </c>
      <c r="BP9" s="626"/>
      <c r="BQ9" s="626"/>
      <c r="BR9" s="626"/>
      <c r="BS9" s="627" t="s">
        <v>145</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670322</v>
      </c>
      <c r="CS9" s="624"/>
      <c r="CT9" s="624"/>
      <c r="CU9" s="624"/>
      <c r="CV9" s="624"/>
      <c r="CW9" s="624"/>
      <c r="CX9" s="624"/>
      <c r="CY9" s="625"/>
      <c r="CZ9" s="626">
        <v>13.1</v>
      </c>
      <c r="DA9" s="626"/>
      <c r="DB9" s="626"/>
      <c r="DC9" s="626"/>
      <c r="DD9" s="632">
        <v>27396</v>
      </c>
      <c r="DE9" s="624"/>
      <c r="DF9" s="624"/>
      <c r="DG9" s="624"/>
      <c r="DH9" s="624"/>
      <c r="DI9" s="624"/>
      <c r="DJ9" s="624"/>
      <c r="DK9" s="624"/>
      <c r="DL9" s="624"/>
      <c r="DM9" s="624"/>
      <c r="DN9" s="624"/>
      <c r="DO9" s="624"/>
      <c r="DP9" s="625"/>
      <c r="DQ9" s="632">
        <v>485672</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176</v>
      </c>
      <c r="AE10" s="627"/>
      <c r="AF10" s="627"/>
      <c r="AG10" s="627"/>
      <c r="AH10" s="627"/>
      <c r="AI10" s="627"/>
      <c r="AJ10" s="627"/>
      <c r="AK10" s="627"/>
      <c r="AL10" s="628" t="s">
        <v>176</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23701</v>
      </c>
      <c r="BH10" s="624"/>
      <c r="BI10" s="624"/>
      <c r="BJ10" s="624"/>
      <c r="BK10" s="624"/>
      <c r="BL10" s="624"/>
      <c r="BM10" s="624"/>
      <c r="BN10" s="625"/>
      <c r="BO10" s="626">
        <v>1.7</v>
      </c>
      <c r="BP10" s="626"/>
      <c r="BQ10" s="626"/>
      <c r="BR10" s="626"/>
      <c r="BS10" s="627" t="s">
        <v>176</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176</v>
      </c>
      <c r="DA10" s="626"/>
      <c r="DB10" s="626"/>
      <c r="DC10" s="626"/>
      <c r="DD10" s="632" t="s">
        <v>176</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242545</v>
      </c>
      <c r="S11" s="624"/>
      <c r="T11" s="624"/>
      <c r="U11" s="624"/>
      <c r="V11" s="624"/>
      <c r="W11" s="624"/>
      <c r="X11" s="624"/>
      <c r="Y11" s="625"/>
      <c r="Z11" s="628">
        <v>4.5</v>
      </c>
      <c r="AA11" s="629"/>
      <c r="AB11" s="629"/>
      <c r="AC11" s="635"/>
      <c r="AD11" s="632">
        <v>242545</v>
      </c>
      <c r="AE11" s="624"/>
      <c r="AF11" s="624"/>
      <c r="AG11" s="624"/>
      <c r="AH11" s="624"/>
      <c r="AI11" s="624"/>
      <c r="AJ11" s="624"/>
      <c r="AK11" s="625"/>
      <c r="AL11" s="628">
        <v>7.1</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76180</v>
      </c>
      <c r="BH11" s="624"/>
      <c r="BI11" s="624"/>
      <c r="BJ11" s="624"/>
      <c r="BK11" s="624"/>
      <c r="BL11" s="624"/>
      <c r="BM11" s="624"/>
      <c r="BN11" s="625"/>
      <c r="BO11" s="626">
        <v>5.6</v>
      </c>
      <c r="BP11" s="626"/>
      <c r="BQ11" s="626"/>
      <c r="BR11" s="626"/>
      <c r="BS11" s="627" t="s">
        <v>145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233588</v>
      </c>
      <c r="CS11" s="624"/>
      <c r="CT11" s="624"/>
      <c r="CU11" s="624"/>
      <c r="CV11" s="624"/>
      <c r="CW11" s="624"/>
      <c r="CX11" s="624"/>
      <c r="CY11" s="625"/>
      <c r="CZ11" s="626">
        <v>4.5999999999999996</v>
      </c>
      <c r="DA11" s="626"/>
      <c r="DB11" s="626"/>
      <c r="DC11" s="626"/>
      <c r="DD11" s="632">
        <v>11675</v>
      </c>
      <c r="DE11" s="624"/>
      <c r="DF11" s="624"/>
      <c r="DG11" s="624"/>
      <c r="DH11" s="624"/>
      <c r="DI11" s="624"/>
      <c r="DJ11" s="624"/>
      <c r="DK11" s="624"/>
      <c r="DL11" s="624"/>
      <c r="DM11" s="624"/>
      <c r="DN11" s="624"/>
      <c r="DO11" s="624"/>
      <c r="DP11" s="625"/>
      <c r="DQ11" s="632">
        <v>149088</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145</v>
      </c>
      <c r="AA12" s="626"/>
      <c r="AB12" s="626"/>
      <c r="AC12" s="626"/>
      <c r="AD12" s="627" t="s">
        <v>145</v>
      </c>
      <c r="AE12" s="627"/>
      <c r="AF12" s="627"/>
      <c r="AG12" s="627"/>
      <c r="AH12" s="627"/>
      <c r="AI12" s="627"/>
      <c r="AJ12" s="627"/>
      <c r="AK12" s="627"/>
      <c r="AL12" s="628" t="s">
        <v>176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659999</v>
      </c>
      <c r="BH12" s="624"/>
      <c r="BI12" s="624"/>
      <c r="BJ12" s="624"/>
      <c r="BK12" s="624"/>
      <c r="BL12" s="624"/>
      <c r="BM12" s="624"/>
      <c r="BN12" s="625"/>
      <c r="BO12" s="626">
        <v>48.6</v>
      </c>
      <c r="BP12" s="626"/>
      <c r="BQ12" s="626"/>
      <c r="BR12" s="626"/>
      <c r="BS12" s="627" t="s">
        <v>176</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138565</v>
      </c>
      <c r="CS12" s="624"/>
      <c r="CT12" s="624"/>
      <c r="CU12" s="624"/>
      <c r="CV12" s="624"/>
      <c r="CW12" s="624"/>
      <c r="CX12" s="624"/>
      <c r="CY12" s="625"/>
      <c r="CZ12" s="626">
        <v>2.7</v>
      </c>
      <c r="DA12" s="626"/>
      <c r="DB12" s="626"/>
      <c r="DC12" s="626"/>
      <c r="DD12" s="632">
        <v>561</v>
      </c>
      <c r="DE12" s="624"/>
      <c r="DF12" s="624"/>
      <c r="DG12" s="624"/>
      <c r="DH12" s="624"/>
      <c r="DI12" s="624"/>
      <c r="DJ12" s="624"/>
      <c r="DK12" s="624"/>
      <c r="DL12" s="624"/>
      <c r="DM12" s="624"/>
      <c r="DN12" s="624"/>
      <c r="DO12" s="624"/>
      <c r="DP12" s="625"/>
      <c r="DQ12" s="632">
        <v>126944</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145</v>
      </c>
      <c r="AA13" s="626"/>
      <c r="AB13" s="626"/>
      <c r="AC13" s="626"/>
      <c r="AD13" s="627" t="s">
        <v>176</v>
      </c>
      <c r="AE13" s="627"/>
      <c r="AF13" s="627"/>
      <c r="AG13" s="627"/>
      <c r="AH13" s="627"/>
      <c r="AI13" s="627"/>
      <c r="AJ13" s="627"/>
      <c r="AK13" s="627"/>
      <c r="AL13" s="628" t="s">
        <v>176</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658316</v>
      </c>
      <c r="BH13" s="624"/>
      <c r="BI13" s="624"/>
      <c r="BJ13" s="624"/>
      <c r="BK13" s="624"/>
      <c r="BL13" s="624"/>
      <c r="BM13" s="624"/>
      <c r="BN13" s="625"/>
      <c r="BO13" s="626">
        <v>48.5</v>
      </c>
      <c r="BP13" s="626"/>
      <c r="BQ13" s="626"/>
      <c r="BR13" s="626"/>
      <c r="BS13" s="627" t="s">
        <v>176</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230237</v>
      </c>
      <c r="CS13" s="624"/>
      <c r="CT13" s="624"/>
      <c r="CU13" s="624"/>
      <c r="CV13" s="624"/>
      <c r="CW13" s="624"/>
      <c r="CX13" s="624"/>
      <c r="CY13" s="625"/>
      <c r="CZ13" s="626">
        <v>4.5</v>
      </c>
      <c r="DA13" s="626"/>
      <c r="DB13" s="626"/>
      <c r="DC13" s="626"/>
      <c r="DD13" s="632">
        <v>77657</v>
      </c>
      <c r="DE13" s="624"/>
      <c r="DF13" s="624"/>
      <c r="DG13" s="624"/>
      <c r="DH13" s="624"/>
      <c r="DI13" s="624"/>
      <c r="DJ13" s="624"/>
      <c r="DK13" s="624"/>
      <c r="DL13" s="624"/>
      <c r="DM13" s="624"/>
      <c r="DN13" s="624"/>
      <c r="DO13" s="624"/>
      <c r="DP13" s="625"/>
      <c r="DQ13" s="632">
        <v>131856</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247</v>
      </c>
      <c r="S14" s="624"/>
      <c r="T14" s="624"/>
      <c r="U14" s="624"/>
      <c r="V14" s="624"/>
      <c r="W14" s="624"/>
      <c r="X14" s="624"/>
      <c r="Y14" s="625"/>
      <c r="Z14" s="626">
        <v>0</v>
      </c>
      <c r="AA14" s="626"/>
      <c r="AB14" s="626"/>
      <c r="AC14" s="626"/>
      <c r="AD14" s="627">
        <v>247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44966</v>
      </c>
      <c r="BH14" s="624"/>
      <c r="BI14" s="624"/>
      <c r="BJ14" s="624"/>
      <c r="BK14" s="624"/>
      <c r="BL14" s="624"/>
      <c r="BM14" s="624"/>
      <c r="BN14" s="625"/>
      <c r="BO14" s="626">
        <v>3.3</v>
      </c>
      <c r="BP14" s="626"/>
      <c r="BQ14" s="626"/>
      <c r="BR14" s="626"/>
      <c r="BS14" s="627" t="s">
        <v>176</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305147</v>
      </c>
      <c r="CS14" s="624"/>
      <c r="CT14" s="624"/>
      <c r="CU14" s="624"/>
      <c r="CV14" s="624"/>
      <c r="CW14" s="624"/>
      <c r="CX14" s="624"/>
      <c r="CY14" s="625"/>
      <c r="CZ14" s="626">
        <v>6</v>
      </c>
      <c r="DA14" s="626"/>
      <c r="DB14" s="626"/>
      <c r="DC14" s="626"/>
      <c r="DD14" s="632">
        <v>80629</v>
      </c>
      <c r="DE14" s="624"/>
      <c r="DF14" s="624"/>
      <c r="DG14" s="624"/>
      <c r="DH14" s="624"/>
      <c r="DI14" s="624"/>
      <c r="DJ14" s="624"/>
      <c r="DK14" s="624"/>
      <c r="DL14" s="624"/>
      <c r="DM14" s="624"/>
      <c r="DN14" s="624"/>
      <c r="DO14" s="624"/>
      <c r="DP14" s="625"/>
      <c r="DQ14" s="632">
        <v>221575</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176</v>
      </c>
      <c r="AE15" s="627"/>
      <c r="AF15" s="627"/>
      <c r="AG15" s="627"/>
      <c r="AH15" s="627"/>
      <c r="AI15" s="627"/>
      <c r="AJ15" s="627"/>
      <c r="AK15" s="627"/>
      <c r="AL15" s="628" t="s">
        <v>176</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83688</v>
      </c>
      <c r="BH15" s="624"/>
      <c r="BI15" s="624"/>
      <c r="BJ15" s="624"/>
      <c r="BK15" s="624"/>
      <c r="BL15" s="624"/>
      <c r="BM15" s="624"/>
      <c r="BN15" s="625"/>
      <c r="BO15" s="626">
        <v>6.2</v>
      </c>
      <c r="BP15" s="626"/>
      <c r="BQ15" s="626"/>
      <c r="BR15" s="626"/>
      <c r="BS15" s="627" t="s">
        <v>176</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381180</v>
      </c>
      <c r="CS15" s="624"/>
      <c r="CT15" s="624"/>
      <c r="CU15" s="624"/>
      <c r="CV15" s="624"/>
      <c r="CW15" s="624"/>
      <c r="CX15" s="624"/>
      <c r="CY15" s="625"/>
      <c r="CZ15" s="626">
        <v>7.5</v>
      </c>
      <c r="DA15" s="626"/>
      <c r="DB15" s="626"/>
      <c r="DC15" s="626"/>
      <c r="DD15" s="632">
        <v>7634</v>
      </c>
      <c r="DE15" s="624"/>
      <c r="DF15" s="624"/>
      <c r="DG15" s="624"/>
      <c r="DH15" s="624"/>
      <c r="DI15" s="624"/>
      <c r="DJ15" s="624"/>
      <c r="DK15" s="624"/>
      <c r="DL15" s="624"/>
      <c r="DM15" s="624"/>
      <c r="DN15" s="624"/>
      <c r="DO15" s="624"/>
      <c r="DP15" s="625"/>
      <c r="DQ15" s="632">
        <v>248918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11142</v>
      </c>
      <c r="S16" s="624"/>
      <c r="T16" s="624"/>
      <c r="U16" s="624"/>
      <c r="V16" s="624"/>
      <c r="W16" s="624"/>
      <c r="X16" s="624"/>
      <c r="Y16" s="625"/>
      <c r="Z16" s="626">
        <v>0.2</v>
      </c>
      <c r="AA16" s="626"/>
      <c r="AB16" s="626"/>
      <c r="AC16" s="626"/>
      <c r="AD16" s="627">
        <v>11142</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v>3085</v>
      </c>
      <c r="BH16" s="624"/>
      <c r="BI16" s="624"/>
      <c r="BJ16" s="624"/>
      <c r="BK16" s="624"/>
      <c r="BL16" s="624"/>
      <c r="BM16" s="624"/>
      <c r="BN16" s="625"/>
      <c r="BO16" s="626">
        <v>0.2</v>
      </c>
      <c r="BP16" s="626"/>
      <c r="BQ16" s="626"/>
      <c r="BR16" s="626"/>
      <c r="BS16" s="627" t="s">
        <v>176</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600</v>
      </c>
      <c r="CS16" s="624"/>
      <c r="CT16" s="624"/>
      <c r="CU16" s="624"/>
      <c r="CV16" s="624"/>
      <c r="CW16" s="624"/>
      <c r="CX16" s="624"/>
      <c r="CY16" s="625"/>
      <c r="CZ16" s="626">
        <v>0</v>
      </c>
      <c r="DA16" s="626"/>
      <c r="DB16" s="626"/>
      <c r="DC16" s="626"/>
      <c r="DD16" s="632" t="s">
        <v>176</v>
      </c>
      <c r="DE16" s="624"/>
      <c r="DF16" s="624"/>
      <c r="DG16" s="624"/>
      <c r="DH16" s="624"/>
      <c r="DI16" s="624"/>
      <c r="DJ16" s="624"/>
      <c r="DK16" s="624"/>
      <c r="DL16" s="624"/>
      <c r="DM16" s="624"/>
      <c r="DN16" s="624"/>
      <c r="DO16" s="624"/>
      <c r="DP16" s="625"/>
      <c r="DQ16" s="632">
        <v>600</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15086</v>
      </c>
      <c r="S17" s="624"/>
      <c r="T17" s="624"/>
      <c r="U17" s="624"/>
      <c r="V17" s="624"/>
      <c r="W17" s="624"/>
      <c r="X17" s="624"/>
      <c r="Y17" s="625"/>
      <c r="Z17" s="626">
        <v>0.3</v>
      </c>
      <c r="AA17" s="626"/>
      <c r="AB17" s="626"/>
      <c r="AC17" s="626"/>
      <c r="AD17" s="627">
        <v>15086</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385462</v>
      </c>
      <c r="CS17" s="624"/>
      <c r="CT17" s="624"/>
      <c r="CU17" s="624"/>
      <c r="CV17" s="624"/>
      <c r="CW17" s="624"/>
      <c r="CX17" s="624"/>
      <c r="CY17" s="625"/>
      <c r="CZ17" s="626">
        <v>7.6</v>
      </c>
      <c r="DA17" s="626"/>
      <c r="DB17" s="626"/>
      <c r="DC17" s="626"/>
      <c r="DD17" s="632" t="s">
        <v>145</v>
      </c>
      <c r="DE17" s="624"/>
      <c r="DF17" s="624"/>
      <c r="DG17" s="624"/>
      <c r="DH17" s="624"/>
      <c r="DI17" s="624"/>
      <c r="DJ17" s="624"/>
      <c r="DK17" s="624"/>
      <c r="DL17" s="624"/>
      <c r="DM17" s="624"/>
      <c r="DN17" s="624"/>
      <c r="DO17" s="624"/>
      <c r="DP17" s="625"/>
      <c r="DQ17" s="632">
        <v>385462</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5286</v>
      </c>
      <c r="S18" s="624"/>
      <c r="T18" s="624"/>
      <c r="U18" s="624"/>
      <c r="V18" s="624"/>
      <c r="W18" s="624"/>
      <c r="X18" s="624"/>
      <c r="Y18" s="625"/>
      <c r="Z18" s="626">
        <v>0.1</v>
      </c>
      <c r="AA18" s="626"/>
      <c r="AB18" s="626"/>
      <c r="AC18" s="626"/>
      <c r="AD18" s="627">
        <v>5286</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145</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145</v>
      </c>
      <c r="CS18" s="624"/>
      <c r="CT18" s="624"/>
      <c r="CU18" s="624"/>
      <c r="CV18" s="624"/>
      <c r="CW18" s="624"/>
      <c r="CX18" s="624"/>
      <c r="CY18" s="625"/>
      <c r="CZ18" s="626" t="s">
        <v>176</v>
      </c>
      <c r="DA18" s="626"/>
      <c r="DB18" s="626"/>
      <c r="DC18" s="626"/>
      <c r="DD18" s="632" t="s">
        <v>145</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4887</v>
      </c>
      <c r="S19" s="624"/>
      <c r="T19" s="624"/>
      <c r="U19" s="624"/>
      <c r="V19" s="624"/>
      <c r="W19" s="624"/>
      <c r="X19" s="624"/>
      <c r="Y19" s="625"/>
      <c r="Z19" s="626">
        <v>0.1</v>
      </c>
      <c r="AA19" s="626"/>
      <c r="AB19" s="626"/>
      <c r="AC19" s="626"/>
      <c r="AD19" s="627">
        <v>4887</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11207</v>
      </c>
      <c r="BH19" s="624"/>
      <c r="BI19" s="624"/>
      <c r="BJ19" s="624"/>
      <c r="BK19" s="624"/>
      <c r="BL19" s="624"/>
      <c r="BM19" s="624"/>
      <c r="BN19" s="625"/>
      <c r="BO19" s="626">
        <v>0.8</v>
      </c>
      <c r="BP19" s="626"/>
      <c r="BQ19" s="626"/>
      <c r="BR19" s="626"/>
      <c r="BS19" s="627" t="s">
        <v>176</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145</v>
      </c>
      <c r="DE19" s="624"/>
      <c r="DF19" s="624"/>
      <c r="DG19" s="624"/>
      <c r="DH19" s="624"/>
      <c r="DI19" s="624"/>
      <c r="DJ19" s="624"/>
      <c r="DK19" s="624"/>
      <c r="DL19" s="624"/>
      <c r="DM19" s="624"/>
      <c r="DN19" s="624"/>
      <c r="DO19" s="624"/>
      <c r="DP19" s="625"/>
      <c r="DQ19" s="632" t="s">
        <v>145</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399</v>
      </c>
      <c r="S20" s="624"/>
      <c r="T20" s="624"/>
      <c r="U20" s="624"/>
      <c r="V20" s="624"/>
      <c r="W20" s="624"/>
      <c r="X20" s="624"/>
      <c r="Y20" s="625"/>
      <c r="Z20" s="626">
        <v>0</v>
      </c>
      <c r="AA20" s="626"/>
      <c r="AB20" s="626"/>
      <c r="AC20" s="626"/>
      <c r="AD20" s="627">
        <v>399</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11207</v>
      </c>
      <c r="BH20" s="624"/>
      <c r="BI20" s="624"/>
      <c r="BJ20" s="624"/>
      <c r="BK20" s="624"/>
      <c r="BL20" s="624"/>
      <c r="BM20" s="624"/>
      <c r="BN20" s="625"/>
      <c r="BO20" s="626">
        <v>0.8</v>
      </c>
      <c r="BP20" s="626"/>
      <c r="BQ20" s="626"/>
      <c r="BR20" s="626"/>
      <c r="BS20" s="627" t="s">
        <v>176</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5104695</v>
      </c>
      <c r="CS20" s="624"/>
      <c r="CT20" s="624"/>
      <c r="CU20" s="624"/>
      <c r="CV20" s="624"/>
      <c r="CW20" s="624"/>
      <c r="CX20" s="624"/>
      <c r="CY20" s="625"/>
      <c r="CZ20" s="626">
        <v>100</v>
      </c>
      <c r="DA20" s="626"/>
      <c r="DB20" s="626"/>
      <c r="DC20" s="626"/>
      <c r="DD20" s="632">
        <v>218976</v>
      </c>
      <c r="DE20" s="624"/>
      <c r="DF20" s="624"/>
      <c r="DG20" s="624"/>
      <c r="DH20" s="624"/>
      <c r="DI20" s="624"/>
      <c r="DJ20" s="624"/>
      <c r="DK20" s="624"/>
      <c r="DL20" s="624"/>
      <c r="DM20" s="624"/>
      <c r="DN20" s="624"/>
      <c r="DO20" s="624"/>
      <c r="DP20" s="625"/>
      <c r="DQ20" s="632">
        <v>3745013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1790947</v>
      </c>
      <c r="S21" s="624"/>
      <c r="T21" s="624"/>
      <c r="U21" s="624"/>
      <c r="V21" s="624"/>
      <c r="W21" s="624"/>
      <c r="X21" s="624"/>
      <c r="Y21" s="625"/>
      <c r="Z21" s="626">
        <v>32.9</v>
      </c>
      <c r="AA21" s="626"/>
      <c r="AB21" s="626"/>
      <c r="AC21" s="626"/>
      <c r="AD21" s="627">
        <v>1652311</v>
      </c>
      <c r="AE21" s="627"/>
      <c r="AF21" s="627"/>
      <c r="AG21" s="627"/>
      <c r="AH21" s="627"/>
      <c r="AI21" s="627"/>
      <c r="AJ21" s="627"/>
      <c r="AK21" s="627"/>
      <c r="AL21" s="628">
        <v>48.4</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11207</v>
      </c>
      <c r="BH21" s="624"/>
      <c r="BI21" s="624"/>
      <c r="BJ21" s="624"/>
      <c r="BK21" s="624"/>
      <c r="BL21" s="624"/>
      <c r="BM21" s="624"/>
      <c r="BN21" s="625"/>
      <c r="BO21" s="626">
        <v>0.8</v>
      </c>
      <c r="BP21" s="626"/>
      <c r="BQ21" s="626"/>
      <c r="BR21" s="626"/>
      <c r="BS21" s="627" t="s">
        <v>176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1652311</v>
      </c>
      <c r="S22" s="624"/>
      <c r="T22" s="624"/>
      <c r="U22" s="624"/>
      <c r="V22" s="624"/>
      <c r="W22" s="624"/>
      <c r="X22" s="624"/>
      <c r="Y22" s="625"/>
      <c r="Z22" s="626">
        <v>30.4</v>
      </c>
      <c r="AA22" s="626"/>
      <c r="AB22" s="626"/>
      <c r="AC22" s="626"/>
      <c r="AD22" s="627">
        <v>1652311</v>
      </c>
      <c r="AE22" s="627"/>
      <c r="AF22" s="627"/>
      <c r="AG22" s="627"/>
      <c r="AH22" s="627"/>
      <c r="AI22" s="627"/>
      <c r="AJ22" s="627"/>
      <c r="AK22" s="627"/>
      <c r="AL22" s="628">
        <v>48.4</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138592</v>
      </c>
      <c r="S23" s="624"/>
      <c r="T23" s="624"/>
      <c r="U23" s="624"/>
      <c r="V23" s="624"/>
      <c r="W23" s="624"/>
      <c r="X23" s="624"/>
      <c r="Y23" s="625"/>
      <c r="Z23" s="626">
        <v>2.5</v>
      </c>
      <c r="AA23" s="626"/>
      <c r="AB23" s="626"/>
      <c r="AC23" s="626"/>
      <c r="AD23" s="627" t="s">
        <v>176</v>
      </c>
      <c r="AE23" s="627"/>
      <c r="AF23" s="627"/>
      <c r="AG23" s="627"/>
      <c r="AH23" s="627"/>
      <c r="AI23" s="627"/>
      <c r="AJ23" s="627"/>
      <c r="AK23" s="627"/>
      <c r="AL23" s="628" t="s">
        <v>176</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44</v>
      </c>
      <c r="S24" s="624"/>
      <c r="T24" s="624"/>
      <c r="U24" s="624"/>
      <c r="V24" s="624"/>
      <c r="W24" s="624"/>
      <c r="X24" s="624"/>
      <c r="Y24" s="625"/>
      <c r="Z24" s="626">
        <v>0</v>
      </c>
      <c r="AA24" s="626"/>
      <c r="AB24" s="626"/>
      <c r="AC24" s="626"/>
      <c r="AD24" s="627" t="s">
        <v>145</v>
      </c>
      <c r="AE24" s="627"/>
      <c r="AF24" s="627"/>
      <c r="AG24" s="627"/>
      <c r="AH24" s="627"/>
      <c r="AI24" s="627"/>
      <c r="AJ24" s="627"/>
      <c r="AK24" s="627"/>
      <c r="AL24" s="628" t="s">
        <v>176</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2205374</v>
      </c>
      <c r="CS24" s="613"/>
      <c r="CT24" s="613"/>
      <c r="CU24" s="613"/>
      <c r="CV24" s="613"/>
      <c r="CW24" s="613"/>
      <c r="CX24" s="613"/>
      <c r="CY24" s="614"/>
      <c r="CZ24" s="617">
        <v>43.2</v>
      </c>
      <c r="DA24" s="618"/>
      <c r="DB24" s="618"/>
      <c r="DC24" s="634"/>
      <c r="DD24" s="655">
        <v>1677680</v>
      </c>
      <c r="DE24" s="613"/>
      <c r="DF24" s="613"/>
      <c r="DG24" s="613"/>
      <c r="DH24" s="613"/>
      <c r="DI24" s="613"/>
      <c r="DJ24" s="613"/>
      <c r="DK24" s="614"/>
      <c r="DL24" s="655">
        <v>1550549</v>
      </c>
      <c r="DM24" s="613"/>
      <c r="DN24" s="613"/>
      <c r="DO24" s="613"/>
      <c r="DP24" s="613"/>
      <c r="DQ24" s="613"/>
      <c r="DR24" s="613"/>
      <c r="DS24" s="613"/>
      <c r="DT24" s="613"/>
      <c r="DU24" s="613"/>
      <c r="DV24" s="614"/>
      <c r="DW24" s="617">
        <v>44.8</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3508040</v>
      </c>
      <c r="S25" s="624"/>
      <c r="T25" s="624"/>
      <c r="U25" s="624"/>
      <c r="V25" s="624"/>
      <c r="W25" s="624"/>
      <c r="X25" s="624"/>
      <c r="Y25" s="625"/>
      <c r="Z25" s="626">
        <v>64.5</v>
      </c>
      <c r="AA25" s="626"/>
      <c r="AB25" s="626"/>
      <c r="AC25" s="626"/>
      <c r="AD25" s="627">
        <v>3369404</v>
      </c>
      <c r="AE25" s="627"/>
      <c r="AF25" s="627"/>
      <c r="AG25" s="627"/>
      <c r="AH25" s="627"/>
      <c r="AI25" s="627"/>
      <c r="AJ25" s="627"/>
      <c r="AK25" s="627"/>
      <c r="AL25" s="628">
        <v>98.7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145</v>
      </c>
      <c r="BP25" s="626"/>
      <c r="BQ25" s="626"/>
      <c r="BR25" s="626"/>
      <c r="BS25" s="627" t="s">
        <v>176</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1182700</v>
      </c>
      <c r="CS25" s="644"/>
      <c r="CT25" s="644"/>
      <c r="CU25" s="644"/>
      <c r="CV25" s="644"/>
      <c r="CW25" s="644"/>
      <c r="CX25" s="644"/>
      <c r="CY25" s="645"/>
      <c r="CZ25" s="628">
        <v>23.2</v>
      </c>
      <c r="DA25" s="656"/>
      <c r="DB25" s="656"/>
      <c r="DC25" s="658"/>
      <c r="DD25" s="632">
        <v>1097873</v>
      </c>
      <c r="DE25" s="644"/>
      <c r="DF25" s="644"/>
      <c r="DG25" s="644"/>
      <c r="DH25" s="644"/>
      <c r="DI25" s="644"/>
      <c r="DJ25" s="644"/>
      <c r="DK25" s="645"/>
      <c r="DL25" s="632">
        <v>1002665</v>
      </c>
      <c r="DM25" s="644"/>
      <c r="DN25" s="644"/>
      <c r="DO25" s="644"/>
      <c r="DP25" s="644"/>
      <c r="DQ25" s="644"/>
      <c r="DR25" s="644"/>
      <c r="DS25" s="644"/>
      <c r="DT25" s="644"/>
      <c r="DU25" s="644"/>
      <c r="DV25" s="645"/>
      <c r="DW25" s="628">
        <v>28.9</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1937</v>
      </c>
      <c r="S26" s="624"/>
      <c r="T26" s="624"/>
      <c r="U26" s="624"/>
      <c r="V26" s="624"/>
      <c r="W26" s="624"/>
      <c r="X26" s="624"/>
      <c r="Y26" s="625"/>
      <c r="Z26" s="626">
        <v>0</v>
      </c>
      <c r="AA26" s="626"/>
      <c r="AB26" s="626"/>
      <c r="AC26" s="626"/>
      <c r="AD26" s="627">
        <v>1937</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145</v>
      </c>
      <c r="BH26" s="624"/>
      <c r="BI26" s="624"/>
      <c r="BJ26" s="624"/>
      <c r="BK26" s="624"/>
      <c r="BL26" s="624"/>
      <c r="BM26" s="624"/>
      <c r="BN26" s="625"/>
      <c r="BO26" s="626" t="s">
        <v>176</v>
      </c>
      <c r="BP26" s="626"/>
      <c r="BQ26" s="626"/>
      <c r="BR26" s="626"/>
      <c r="BS26" s="627" t="s">
        <v>176</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779298</v>
      </c>
      <c r="CS26" s="624"/>
      <c r="CT26" s="624"/>
      <c r="CU26" s="624"/>
      <c r="CV26" s="624"/>
      <c r="CW26" s="624"/>
      <c r="CX26" s="624"/>
      <c r="CY26" s="625"/>
      <c r="CZ26" s="628">
        <v>15.3</v>
      </c>
      <c r="DA26" s="656"/>
      <c r="DB26" s="656"/>
      <c r="DC26" s="658"/>
      <c r="DD26" s="632">
        <v>718162</v>
      </c>
      <c r="DE26" s="624"/>
      <c r="DF26" s="624"/>
      <c r="DG26" s="624"/>
      <c r="DH26" s="624"/>
      <c r="DI26" s="624"/>
      <c r="DJ26" s="624"/>
      <c r="DK26" s="625"/>
      <c r="DL26" s="632" t="s">
        <v>176</v>
      </c>
      <c r="DM26" s="624"/>
      <c r="DN26" s="624"/>
      <c r="DO26" s="624"/>
      <c r="DP26" s="624"/>
      <c r="DQ26" s="624"/>
      <c r="DR26" s="624"/>
      <c r="DS26" s="624"/>
      <c r="DT26" s="624"/>
      <c r="DU26" s="624"/>
      <c r="DV26" s="625"/>
      <c r="DW26" s="628" t="s">
        <v>176</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6067</v>
      </c>
      <c r="S27" s="624"/>
      <c r="T27" s="624"/>
      <c r="U27" s="624"/>
      <c r="V27" s="624"/>
      <c r="W27" s="624"/>
      <c r="X27" s="624"/>
      <c r="Y27" s="625"/>
      <c r="Z27" s="626">
        <v>0.1</v>
      </c>
      <c r="AA27" s="626"/>
      <c r="AB27" s="626"/>
      <c r="AC27" s="626"/>
      <c r="AD27" s="627" t="s">
        <v>176</v>
      </c>
      <c r="AE27" s="627"/>
      <c r="AF27" s="627"/>
      <c r="AG27" s="627"/>
      <c r="AH27" s="627"/>
      <c r="AI27" s="627"/>
      <c r="AJ27" s="627"/>
      <c r="AK27" s="627"/>
      <c r="AL27" s="628" t="s">
        <v>176</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1357564</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637212</v>
      </c>
      <c r="CS27" s="644"/>
      <c r="CT27" s="644"/>
      <c r="CU27" s="644"/>
      <c r="CV27" s="644"/>
      <c r="CW27" s="644"/>
      <c r="CX27" s="644"/>
      <c r="CY27" s="645"/>
      <c r="CZ27" s="628">
        <v>12.5</v>
      </c>
      <c r="DA27" s="656"/>
      <c r="DB27" s="656"/>
      <c r="DC27" s="658"/>
      <c r="DD27" s="632">
        <v>194345</v>
      </c>
      <c r="DE27" s="644"/>
      <c r="DF27" s="644"/>
      <c r="DG27" s="644"/>
      <c r="DH27" s="644"/>
      <c r="DI27" s="644"/>
      <c r="DJ27" s="644"/>
      <c r="DK27" s="645"/>
      <c r="DL27" s="632">
        <v>162422</v>
      </c>
      <c r="DM27" s="644"/>
      <c r="DN27" s="644"/>
      <c r="DO27" s="644"/>
      <c r="DP27" s="644"/>
      <c r="DQ27" s="644"/>
      <c r="DR27" s="644"/>
      <c r="DS27" s="644"/>
      <c r="DT27" s="644"/>
      <c r="DU27" s="644"/>
      <c r="DV27" s="645"/>
      <c r="DW27" s="628">
        <v>4.7</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97924</v>
      </c>
      <c r="S28" s="624"/>
      <c r="T28" s="624"/>
      <c r="U28" s="624"/>
      <c r="V28" s="624"/>
      <c r="W28" s="624"/>
      <c r="X28" s="624"/>
      <c r="Y28" s="625"/>
      <c r="Z28" s="626">
        <v>1.8</v>
      </c>
      <c r="AA28" s="626"/>
      <c r="AB28" s="626"/>
      <c r="AC28" s="626"/>
      <c r="AD28" s="627">
        <v>42111</v>
      </c>
      <c r="AE28" s="627"/>
      <c r="AF28" s="627"/>
      <c r="AG28" s="627"/>
      <c r="AH28" s="627"/>
      <c r="AI28" s="627"/>
      <c r="AJ28" s="627"/>
      <c r="AK28" s="627"/>
      <c r="AL28" s="628">
        <v>1.2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385462</v>
      </c>
      <c r="CS28" s="624"/>
      <c r="CT28" s="624"/>
      <c r="CU28" s="624"/>
      <c r="CV28" s="624"/>
      <c r="CW28" s="624"/>
      <c r="CX28" s="624"/>
      <c r="CY28" s="625"/>
      <c r="CZ28" s="628">
        <v>7.6</v>
      </c>
      <c r="DA28" s="656"/>
      <c r="DB28" s="656"/>
      <c r="DC28" s="658"/>
      <c r="DD28" s="632">
        <v>385462</v>
      </c>
      <c r="DE28" s="624"/>
      <c r="DF28" s="624"/>
      <c r="DG28" s="624"/>
      <c r="DH28" s="624"/>
      <c r="DI28" s="624"/>
      <c r="DJ28" s="624"/>
      <c r="DK28" s="625"/>
      <c r="DL28" s="632">
        <v>385462</v>
      </c>
      <c r="DM28" s="624"/>
      <c r="DN28" s="624"/>
      <c r="DO28" s="624"/>
      <c r="DP28" s="624"/>
      <c r="DQ28" s="624"/>
      <c r="DR28" s="624"/>
      <c r="DS28" s="624"/>
      <c r="DT28" s="624"/>
      <c r="DU28" s="624"/>
      <c r="DV28" s="625"/>
      <c r="DW28" s="628">
        <v>11.1</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5877</v>
      </c>
      <c r="S29" s="624"/>
      <c r="T29" s="624"/>
      <c r="U29" s="624"/>
      <c r="V29" s="624"/>
      <c r="W29" s="624"/>
      <c r="X29" s="624"/>
      <c r="Y29" s="625"/>
      <c r="Z29" s="626">
        <v>0.1</v>
      </c>
      <c r="AA29" s="626"/>
      <c r="AB29" s="626"/>
      <c r="AC29" s="626"/>
      <c r="AD29" s="627" t="s">
        <v>145</v>
      </c>
      <c r="AE29" s="627"/>
      <c r="AF29" s="627"/>
      <c r="AG29" s="627"/>
      <c r="AH29" s="627"/>
      <c r="AI29" s="627"/>
      <c r="AJ29" s="627"/>
      <c r="AK29" s="627"/>
      <c r="AL29" s="628" t="s">
        <v>176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385462</v>
      </c>
      <c r="CS29" s="644"/>
      <c r="CT29" s="644"/>
      <c r="CU29" s="644"/>
      <c r="CV29" s="644"/>
      <c r="CW29" s="644"/>
      <c r="CX29" s="644"/>
      <c r="CY29" s="645"/>
      <c r="CZ29" s="628">
        <v>7.6</v>
      </c>
      <c r="DA29" s="656"/>
      <c r="DB29" s="656"/>
      <c r="DC29" s="658"/>
      <c r="DD29" s="632">
        <v>385462</v>
      </c>
      <c r="DE29" s="644"/>
      <c r="DF29" s="644"/>
      <c r="DG29" s="644"/>
      <c r="DH29" s="644"/>
      <c r="DI29" s="644"/>
      <c r="DJ29" s="644"/>
      <c r="DK29" s="645"/>
      <c r="DL29" s="632">
        <v>385462</v>
      </c>
      <c r="DM29" s="644"/>
      <c r="DN29" s="644"/>
      <c r="DO29" s="644"/>
      <c r="DP29" s="644"/>
      <c r="DQ29" s="644"/>
      <c r="DR29" s="644"/>
      <c r="DS29" s="644"/>
      <c r="DT29" s="644"/>
      <c r="DU29" s="644"/>
      <c r="DV29" s="645"/>
      <c r="DW29" s="628">
        <v>11.1</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683042</v>
      </c>
      <c r="S30" s="624"/>
      <c r="T30" s="624"/>
      <c r="U30" s="624"/>
      <c r="V30" s="624"/>
      <c r="W30" s="624"/>
      <c r="X30" s="624"/>
      <c r="Y30" s="625"/>
      <c r="Z30" s="626">
        <v>12.6</v>
      </c>
      <c r="AA30" s="626"/>
      <c r="AB30" s="626"/>
      <c r="AC30" s="626"/>
      <c r="AD30" s="627" t="s">
        <v>145</v>
      </c>
      <c r="AE30" s="627"/>
      <c r="AF30" s="627"/>
      <c r="AG30" s="627"/>
      <c r="AH30" s="627"/>
      <c r="AI30" s="627"/>
      <c r="AJ30" s="627"/>
      <c r="AK30" s="627"/>
      <c r="AL30" s="628" t="s">
        <v>176</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370765</v>
      </c>
      <c r="CS30" s="624"/>
      <c r="CT30" s="624"/>
      <c r="CU30" s="624"/>
      <c r="CV30" s="624"/>
      <c r="CW30" s="624"/>
      <c r="CX30" s="624"/>
      <c r="CY30" s="625"/>
      <c r="CZ30" s="628">
        <v>7.3</v>
      </c>
      <c r="DA30" s="656"/>
      <c r="DB30" s="656"/>
      <c r="DC30" s="658"/>
      <c r="DD30" s="632">
        <v>370765</v>
      </c>
      <c r="DE30" s="624"/>
      <c r="DF30" s="624"/>
      <c r="DG30" s="624"/>
      <c r="DH30" s="624"/>
      <c r="DI30" s="624"/>
      <c r="DJ30" s="624"/>
      <c r="DK30" s="625"/>
      <c r="DL30" s="632">
        <v>370765</v>
      </c>
      <c r="DM30" s="624"/>
      <c r="DN30" s="624"/>
      <c r="DO30" s="624"/>
      <c r="DP30" s="624"/>
      <c r="DQ30" s="624"/>
      <c r="DR30" s="624"/>
      <c r="DS30" s="624"/>
      <c r="DT30" s="624"/>
      <c r="DU30" s="624"/>
      <c r="DV30" s="625"/>
      <c r="DW30" s="628">
        <v>10.7</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176</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98</v>
      </c>
      <c r="BH31" s="667"/>
      <c r="BI31" s="667"/>
      <c r="BJ31" s="667"/>
      <c r="BK31" s="667"/>
      <c r="BL31" s="667"/>
      <c r="BM31" s="618">
        <v>93.5</v>
      </c>
      <c r="BN31" s="667"/>
      <c r="BO31" s="667"/>
      <c r="BP31" s="667"/>
      <c r="BQ31" s="668"/>
      <c r="BR31" s="670">
        <v>97.2</v>
      </c>
      <c r="BS31" s="667"/>
      <c r="BT31" s="667"/>
      <c r="BU31" s="667"/>
      <c r="BV31" s="667"/>
      <c r="BW31" s="667"/>
      <c r="BX31" s="618">
        <v>93.3</v>
      </c>
      <c r="BY31" s="667"/>
      <c r="BZ31" s="667"/>
      <c r="CA31" s="667"/>
      <c r="CB31" s="668"/>
      <c r="CD31" s="663"/>
      <c r="CE31" s="664"/>
      <c r="CF31" s="620" t="s">
        <v>319</v>
      </c>
      <c r="CG31" s="621"/>
      <c r="CH31" s="621"/>
      <c r="CI31" s="621"/>
      <c r="CJ31" s="621"/>
      <c r="CK31" s="621"/>
      <c r="CL31" s="621"/>
      <c r="CM31" s="621"/>
      <c r="CN31" s="621"/>
      <c r="CO31" s="621"/>
      <c r="CP31" s="621"/>
      <c r="CQ31" s="622"/>
      <c r="CR31" s="623">
        <v>14697</v>
      </c>
      <c r="CS31" s="644"/>
      <c r="CT31" s="644"/>
      <c r="CU31" s="644"/>
      <c r="CV31" s="644"/>
      <c r="CW31" s="644"/>
      <c r="CX31" s="644"/>
      <c r="CY31" s="645"/>
      <c r="CZ31" s="628">
        <v>0.3</v>
      </c>
      <c r="DA31" s="656"/>
      <c r="DB31" s="656"/>
      <c r="DC31" s="658"/>
      <c r="DD31" s="632">
        <v>14697</v>
      </c>
      <c r="DE31" s="644"/>
      <c r="DF31" s="644"/>
      <c r="DG31" s="644"/>
      <c r="DH31" s="644"/>
      <c r="DI31" s="644"/>
      <c r="DJ31" s="644"/>
      <c r="DK31" s="645"/>
      <c r="DL31" s="632">
        <v>14697</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349350</v>
      </c>
      <c r="S32" s="624"/>
      <c r="T32" s="624"/>
      <c r="U32" s="624"/>
      <c r="V32" s="624"/>
      <c r="W32" s="624"/>
      <c r="X32" s="624"/>
      <c r="Y32" s="625"/>
      <c r="Z32" s="626">
        <v>6.4</v>
      </c>
      <c r="AA32" s="626"/>
      <c r="AB32" s="626"/>
      <c r="AC32" s="626"/>
      <c r="AD32" s="627" t="s">
        <v>176</v>
      </c>
      <c r="AE32" s="627"/>
      <c r="AF32" s="627"/>
      <c r="AG32" s="627"/>
      <c r="AH32" s="627"/>
      <c r="AI32" s="627"/>
      <c r="AJ32" s="627"/>
      <c r="AK32" s="627"/>
      <c r="AL32" s="628" t="s">
        <v>176</v>
      </c>
      <c r="AM32" s="629"/>
      <c r="AN32" s="629"/>
      <c r="AO32" s="630"/>
      <c r="AP32" s="673"/>
      <c r="AQ32" s="674"/>
      <c r="AR32" s="674"/>
      <c r="AS32" s="674"/>
      <c r="AT32" s="678"/>
      <c r="AU32" s="214" t="s">
        <v>321</v>
      </c>
      <c r="AX32" s="620" t="s">
        <v>322</v>
      </c>
      <c r="AY32" s="621"/>
      <c r="AZ32" s="621"/>
      <c r="BA32" s="621"/>
      <c r="BB32" s="621"/>
      <c r="BC32" s="621"/>
      <c r="BD32" s="621"/>
      <c r="BE32" s="621"/>
      <c r="BF32" s="622"/>
      <c r="BG32" s="680">
        <v>98.4</v>
      </c>
      <c r="BH32" s="644"/>
      <c r="BI32" s="644"/>
      <c r="BJ32" s="644"/>
      <c r="BK32" s="644"/>
      <c r="BL32" s="644"/>
      <c r="BM32" s="629">
        <v>95.3</v>
      </c>
      <c r="BN32" s="644"/>
      <c r="BO32" s="644"/>
      <c r="BP32" s="644"/>
      <c r="BQ32" s="669"/>
      <c r="BR32" s="680">
        <v>98.1</v>
      </c>
      <c r="BS32" s="644"/>
      <c r="BT32" s="644"/>
      <c r="BU32" s="644"/>
      <c r="BV32" s="644"/>
      <c r="BW32" s="644"/>
      <c r="BX32" s="629">
        <v>95.1</v>
      </c>
      <c r="BY32" s="644"/>
      <c r="BZ32" s="644"/>
      <c r="CA32" s="644"/>
      <c r="CB32" s="669"/>
      <c r="CD32" s="665"/>
      <c r="CE32" s="666"/>
      <c r="CF32" s="620" t="s">
        <v>323</v>
      </c>
      <c r="CG32" s="621"/>
      <c r="CH32" s="621"/>
      <c r="CI32" s="621"/>
      <c r="CJ32" s="621"/>
      <c r="CK32" s="621"/>
      <c r="CL32" s="621"/>
      <c r="CM32" s="621"/>
      <c r="CN32" s="621"/>
      <c r="CO32" s="621"/>
      <c r="CP32" s="621"/>
      <c r="CQ32" s="622"/>
      <c r="CR32" s="623" t="s">
        <v>145</v>
      </c>
      <c r="CS32" s="624"/>
      <c r="CT32" s="624"/>
      <c r="CU32" s="624"/>
      <c r="CV32" s="624"/>
      <c r="CW32" s="624"/>
      <c r="CX32" s="624"/>
      <c r="CY32" s="625"/>
      <c r="CZ32" s="628" t="s">
        <v>176</v>
      </c>
      <c r="DA32" s="656"/>
      <c r="DB32" s="656"/>
      <c r="DC32" s="658"/>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3851</v>
      </c>
      <c r="S33" s="624"/>
      <c r="T33" s="624"/>
      <c r="U33" s="624"/>
      <c r="V33" s="624"/>
      <c r="W33" s="624"/>
      <c r="X33" s="624"/>
      <c r="Y33" s="625"/>
      <c r="Z33" s="626">
        <v>0.1</v>
      </c>
      <c r="AA33" s="626"/>
      <c r="AB33" s="626"/>
      <c r="AC33" s="626"/>
      <c r="AD33" s="627">
        <v>393</v>
      </c>
      <c r="AE33" s="627"/>
      <c r="AF33" s="627"/>
      <c r="AG33" s="627"/>
      <c r="AH33" s="627"/>
      <c r="AI33" s="627"/>
      <c r="AJ33" s="627"/>
      <c r="AK33" s="627"/>
      <c r="AL33" s="628">
        <v>0</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97.3</v>
      </c>
      <c r="BH33" s="682"/>
      <c r="BI33" s="682"/>
      <c r="BJ33" s="682"/>
      <c r="BK33" s="682"/>
      <c r="BL33" s="682"/>
      <c r="BM33" s="683">
        <v>91.2</v>
      </c>
      <c r="BN33" s="682"/>
      <c r="BO33" s="682"/>
      <c r="BP33" s="682"/>
      <c r="BQ33" s="684"/>
      <c r="BR33" s="681">
        <v>95.9</v>
      </c>
      <c r="BS33" s="682"/>
      <c r="BT33" s="682"/>
      <c r="BU33" s="682"/>
      <c r="BV33" s="682"/>
      <c r="BW33" s="682"/>
      <c r="BX33" s="683">
        <v>91.1</v>
      </c>
      <c r="BY33" s="682"/>
      <c r="BZ33" s="682"/>
      <c r="CA33" s="682"/>
      <c r="CB33" s="684"/>
      <c r="CD33" s="620" t="s">
        <v>326</v>
      </c>
      <c r="CE33" s="621"/>
      <c r="CF33" s="621"/>
      <c r="CG33" s="621"/>
      <c r="CH33" s="621"/>
      <c r="CI33" s="621"/>
      <c r="CJ33" s="621"/>
      <c r="CK33" s="621"/>
      <c r="CL33" s="621"/>
      <c r="CM33" s="621"/>
      <c r="CN33" s="621"/>
      <c r="CO33" s="621"/>
      <c r="CP33" s="621"/>
      <c r="CQ33" s="622"/>
      <c r="CR33" s="623">
        <v>2679745</v>
      </c>
      <c r="CS33" s="644"/>
      <c r="CT33" s="644"/>
      <c r="CU33" s="644"/>
      <c r="CV33" s="644"/>
      <c r="CW33" s="644"/>
      <c r="CX33" s="644"/>
      <c r="CY33" s="645"/>
      <c r="CZ33" s="628">
        <v>52.5</v>
      </c>
      <c r="DA33" s="656"/>
      <c r="DB33" s="656"/>
      <c r="DC33" s="658"/>
      <c r="DD33" s="632">
        <v>1975773</v>
      </c>
      <c r="DE33" s="644"/>
      <c r="DF33" s="644"/>
      <c r="DG33" s="644"/>
      <c r="DH33" s="644"/>
      <c r="DI33" s="644"/>
      <c r="DJ33" s="644"/>
      <c r="DK33" s="645"/>
      <c r="DL33" s="632">
        <v>1196592</v>
      </c>
      <c r="DM33" s="644"/>
      <c r="DN33" s="644"/>
      <c r="DO33" s="644"/>
      <c r="DP33" s="644"/>
      <c r="DQ33" s="644"/>
      <c r="DR33" s="644"/>
      <c r="DS33" s="644"/>
      <c r="DT33" s="644"/>
      <c r="DU33" s="644"/>
      <c r="DV33" s="645"/>
      <c r="DW33" s="628">
        <v>34.5</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150038</v>
      </c>
      <c r="S34" s="624"/>
      <c r="T34" s="624"/>
      <c r="U34" s="624"/>
      <c r="V34" s="624"/>
      <c r="W34" s="624"/>
      <c r="X34" s="624"/>
      <c r="Y34" s="625"/>
      <c r="Z34" s="626">
        <v>2.8</v>
      </c>
      <c r="AA34" s="626"/>
      <c r="AB34" s="626"/>
      <c r="AC34" s="626"/>
      <c r="AD34" s="627" t="s">
        <v>176</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867217</v>
      </c>
      <c r="CS34" s="624"/>
      <c r="CT34" s="624"/>
      <c r="CU34" s="624"/>
      <c r="CV34" s="624"/>
      <c r="CW34" s="624"/>
      <c r="CX34" s="624"/>
      <c r="CY34" s="625"/>
      <c r="CZ34" s="628">
        <v>17</v>
      </c>
      <c r="DA34" s="656"/>
      <c r="DB34" s="656"/>
      <c r="DC34" s="658"/>
      <c r="DD34" s="632">
        <v>470611</v>
      </c>
      <c r="DE34" s="624"/>
      <c r="DF34" s="624"/>
      <c r="DG34" s="624"/>
      <c r="DH34" s="624"/>
      <c r="DI34" s="624"/>
      <c r="DJ34" s="624"/>
      <c r="DK34" s="625"/>
      <c r="DL34" s="632">
        <v>318213</v>
      </c>
      <c r="DM34" s="624"/>
      <c r="DN34" s="624"/>
      <c r="DO34" s="624"/>
      <c r="DP34" s="624"/>
      <c r="DQ34" s="624"/>
      <c r="DR34" s="624"/>
      <c r="DS34" s="624"/>
      <c r="DT34" s="624"/>
      <c r="DU34" s="624"/>
      <c r="DV34" s="625"/>
      <c r="DW34" s="628">
        <v>9.1999999999999993</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97267</v>
      </c>
      <c r="S35" s="624"/>
      <c r="T35" s="624"/>
      <c r="U35" s="624"/>
      <c r="V35" s="624"/>
      <c r="W35" s="624"/>
      <c r="X35" s="624"/>
      <c r="Y35" s="625"/>
      <c r="Z35" s="626">
        <v>1.8</v>
      </c>
      <c r="AA35" s="626"/>
      <c r="AB35" s="626"/>
      <c r="AC35" s="626"/>
      <c r="AD35" s="627" t="s">
        <v>176</v>
      </c>
      <c r="AE35" s="627"/>
      <c r="AF35" s="627"/>
      <c r="AG35" s="627"/>
      <c r="AH35" s="627"/>
      <c r="AI35" s="627"/>
      <c r="AJ35" s="627"/>
      <c r="AK35" s="627"/>
      <c r="AL35" s="628" t="s">
        <v>176</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26382</v>
      </c>
      <c r="CS35" s="644"/>
      <c r="CT35" s="644"/>
      <c r="CU35" s="644"/>
      <c r="CV35" s="644"/>
      <c r="CW35" s="644"/>
      <c r="CX35" s="644"/>
      <c r="CY35" s="645"/>
      <c r="CZ35" s="628">
        <v>0.5</v>
      </c>
      <c r="DA35" s="656"/>
      <c r="DB35" s="656"/>
      <c r="DC35" s="658"/>
      <c r="DD35" s="632">
        <v>24189</v>
      </c>
      <c r="DE35" s="644"/>
      <c r="DF35" s="644"/>
      <c r="DG35" s="644"/>
      <c r="DH35" s="644"/>
      <c r="DI35" s="644"/>
      <c r="DJ35" s="644"/>
      <c r="DK35" s="645"/>
      <c r="DL35" s="632">
        <v>24123</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277526</v>
      </c>
      <c r="S36" s="624"/>
      <c r="T36" s="624"/>
      <c r="U36" s="624"/>
      <c r="V36" s="624"/>
      <c r="W36" s="624"/>
      <c r="X36" s="624"/>
      <c r="Y36" s="625"/>
      <c r="Z36" s="626">
        <v>5.0999999999999996</v>
      </c>
      <c r="AA36" s="626"/>
      <c r="AB36" s="626"/>
      <c r="AC36" s="626"/>
      <c r="AD36" s="627" t="s">
        <v>145</v>
      </c>
      <c r="AE36" s="627"/>
      <c r="AF36" s="627"/>
      <c r="AG36" s="627"/>
      <c r="AH36" s="627"/>
      <c r="AI36" s="627"/>
      <c r="AJ36" s="627"/>
      <c r="AK36" s="627"/>
      <c r="AL36" s="628" t="s">
        <v>176</v>
      </c>
      <c r="AM36" s="629"/>
      <c r="AN36" s="629"/>
      <c r="AO36" s="630"/>
      <c r="AP36" s="222"/>
      <c r="AQ36" s="689" t="s">
        <v>334</v>
      </c>
      <c r="AR36" s="690"/>
      <c r="AS36" s="690"/>
      <c r="AT36" s="690"/>
      <c r="AU36" s="690"/>
      <c r="AV36" s="690"/>
      <c r="AW36" s="690"/>
      <c r="AX36" s="690"/>
      <c r="AY36" s="691"/>
      <c r="AZ36" s="612">
        <v>631388</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127297</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928685</v>
      </c>
      <c r="CS36" s="624"/>
      <c r="CT36" s="624"/>
      <c r="CU36" s="624"/>
      <c r="CV36" s="624"/>
      <c r="CW36" s="624"/>
      <c r="CX36" s="624"/>
      <c r="CY36" s="625"/>
      <c r="CZ36" s="628">
        <v>18.2</v>
      </c>
      <c r="DA36" s="656"/>
      <c r="DB36" s="656"/>
      <c r="DC36" s="658"/>
      <c r="DD36" s="632">
        <v>798044</v>
      </c>
      <c r="DE36" s="624"/>
      <c r="DF36" s="624"/>
      <c r="DG36" s="624"/>
      <c r="DH36" s="624"/>
      <c r="DI36" s="624"/>
      <c r="DJ36" s="624"/>
      <c r="DK36" s="625"/>
      <c r="DL36" s="632">
        <v>426029</v>
      </c>
      <c r="DM36" s="624"/>
      <c r="DN36" s="624"/>
      <c r="DO36" s="624"/>
      <c r="DP36" s="624"/>
      <c r="DQ36" s="624"/>
      <c r="DR36" s="624"/>
      <c r="DS36" s="624"/>
      <c r="DT36" s="624"/>
      <c r="DU36" s="624"/>
      <c r="DV36" s="625"/>
      <c r="DW36" s="628">
        <v>12.3</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98782</v>
      </c>
      <c r="S37" s="624"/>
      <c r="T37" s="624"/>
      <c r="U37" s="624"/>
      <c r="V37" s="624"/>
      <c r="W37" s="624"/>
      <c r="X37" s="624"/>
      <c r="Y37" s="625"/>
      <c r="Z37" s="626">
        <v>1.8</v>
      </c>
      <c r="AA37" s="626"/>
      <c r="AB37" s="626"/>
      <c r="AC37" s="626"/>
      <c r="AD37" s="627">
        <v>16</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43532</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106804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380126</v>
      </c>
      <c r="CS37" s="644"/>
      <c r="CT37" s="644"/>
      <c r="CU37" s="644"/>
      <c r="CV37" s="644"/>
      <c r="CW37" s="644"/>
      <c r="CX37" s="644"/>
      <c r="CY37" s="645"/>
      <c r="CZ37" s="628">
        <v>7.4</v>
      </c>
      <c r="DA37" s="656"/>
      <c r="DB37" s="656"/>
      <c r="DC37" s="658"/>
      <c r="DD37" s="632">
        <v>380126</v>
      </c>
      <c r="DE37" s="644"/>
      <c r="DF37" s="644"/>
      <c r="DG37" s="644"/>
      <c r="DH37" s="644"/>
      <c r="DI37" s="644"/>
      <c r="DJ37" s="644"/>
      <c r="DK37" s="645"/>
      <c r="DL37" s="632">
        <v>270410</v>
      </c>
      <c r="DM37" s="644"/>
      <c r="DN37" s="644"/>
      <c r="DO37" s="644"/>
      <c r="DP37" s="644"/>
      <c r="DQ37" s="644"/>
      <c r="DR37" s="644"/>
      <c r="DS37" s="644"/>
      <c r="DT37" s="644"/>
      <c r="DU37" s="644"/>
      <c r="DV37" s="645"/>
      <c r="DW37" s="628">
        <v>7.8</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156500</v>
      </c>
      <c r="S38" s="624"/>
      <c r="T38" s="624"/>
      <c r="U38" s="624"/>
      <c r="V38" s="624"/>
      <c r="W38" s="624"/>
      <c r="X38" s="624"/>
      <c r="Y38" s="625"/>
      <c r="Z38" s="626">
        <v>2.9</v>
      </c>
      <c r="AA38" s="626"/>
      <c r="AB38" s="626"/>
      <c r="AC38" s="626"/>
      <c r="AD38" s="627" t="s">
        <v>176</v>
      </c>
      <c r="AE38" s="627"/>
      <c r="AF38" s="627"/>
      <c r="AG38" s="627"/>
      <c r="AH38" s="627"/>
      <c r="AI38" s="627"/>
      <c r="AJ38" s="627"/>
      <c r="AK38" s="627"/>
      <c r="AL38" s="628" t="s">
        <v>176</v>
      </c>
      <c r="AM38" s="629"/>
      <c r="AN38" s="629"/>
      <c r="AO38" s="630"/>
      <c r="AQ38" s="686" t="s">
        <v>342</v>
      </c>
      <c r="AR38" s="687"/>
      <c r="AS38" s="687"/>
      <c r="AT38" s="687"/>
      <c r="AU38" s="687"/>
      <c r="AV38" s="687"/>
      <c r="AW38" s="687"/>
      <c r="AX38" s="687"/>
      <c r="AY38" s="688"/>
      <c r="AZ38" s="623">
        <v>35254</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1959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552602</v>
      </c>
      <c r="CS38" s="624"/>
      <c r="CT38" s="624"/>
      <c r="CU38" s="624"/>
      <c r="CV38" s="624"/>
      <c r="CW38" s="624"/>
      <c r="CX38" s="624"/>
      <c r="CY38" s="625"/>
      <c r="CZ38" s="628">
        <v>10.8</v>
      </c>
      <c r="DA38" s="656"/>
      <c r="DB38" s="656"/>
      <c r="DC38" s="658"/>
      <c r="DD38" s="632">
        <v>450681</v>
      </c>
      <c r="DE38" s="624"/>
      <c r="DF38" s="624"/>
      <c r="DG38" s="624"/>
      <c r="DH38" s="624"/>
      <c r="DI38" s="624"/>
      <c r="DJ38" s="624"/>
      <c r="DK38" s="625"/>
      <c r="DL38" s="632">
        <v>428227</v>
      </c>
      <c r="DM38" s="624"/>
      <c r="DN38" s="624"/>
      <c r="DO38" s="624"/>
      <c r="DP38" s="624"/>
      <c r="DQ38" s="624"/>
      <c r="DR38" s="624"/>
      <c r="DS38" s="624"/>
      <c r="DT38" s="624"/>
      <c r="DU38" s="624"/>
      <c r="DV38" s="625"/>
      <c r="DW38" s="628">
        <v>12.4</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145</v>
      </c>
      <c r="AA39" s="626"/>
      <c r="AB39" s="626"/>
      <c r="AC39" s="626"/>
      <c r="AD39" s="627" t="s">
        <v>176</v>
      </c>
      <c r="AE39" s="627"/>
      <c r="AF39" s="627"/>
      <c r="AG39" s="627"/>
      <c r="AH39" s="627"/>
      <c r="AI39" s="627"/>
      <c r="AJ39" s="627"/>
      <c r="AK39" s="627"/>
      <c r="AL39" s="628" t="s">
        <v>176</v>
      </c>
      <c r="AM39" s="629"/>
      <c r="AN39" s="629"/>
      <c r="AO39" s="630"/>
      <c r="AQ39" s="686" t="s">
        <v>346</v>
      </c>
      <c r="AR39" s="687"/>
      <c r="AS39" s="687"/>
      <c r="AT39" s="687"/>
      <c r="AU39" s="687"/>
      <c r="AV39" s="687"/>
      <c r="AW39" s="687"/>
      <c r="AX39" s="687"/>
      <c r="AY39" s="688"/>
      <c r="AZ39" s="623" t="s">
        <v>176</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3023</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304859</v>
      </c>
      <c r="CS39" s="644"/>
      <c r="CT39" s="644"/>
      <c r="CU39" s="644"/>
      <c r="CV39" s="644"/>
      <c r="CW39" s="644"/>
      <c r="CX39" s="644"/>
      <c r="CY39" s="645"/>
      <c r="CZ39" s="628">
        <v>6</v>
      </c>
      <c r="DA39" s="656"/>
      <c r="DB39" s="656"/>
      <c r="DC39" s="658"/>
      <c r="DD39" s="632">
        <v>232248</v>
      </c>
      <c r="DE39" s="644"/>
      <c r="DF39" s="644"/>
      <c r="DG39" s="644"/>
      <c r="DH39" s="644"/>
      <c r="DI39" s="644"/>
      <c r="DJ39" s="644"/>
      <c r="DK39" s="645"/>
      <c r="DL39" s="632" t="s">
        <v>145</v>
      </c>
      <c r="DM39" s="644"/>
      <c r="DN39" s="644"/>
      <c r="DO39" s="644"/>
      <c r="DP39" s="644"/>
      <c r="DQ39" s="644"/>
      <c r="DR39" s="644"/>
      <c r="DS39" s="644"/>
      <c r="DT39" s="644"/>
      <c r="DU39" s="644"/>
      <c r="DV39" s="645"/>
      <c r="DW39" s="628" t="s">
        <v>145</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50000</v>
      </c>
      <c r="S40" s="624"/>
      <c r="T40" s="624"/>
      <c r="U40" s="624"/>
      <c r="V40" s="624"/>
      <c r="W40" s="624"/>
      <c r="X40" s="624"/>
      <c r="Y40" s="625"/>
      <c r="Z40" s="626">
        <v>0.9</v>
      </c>
      <c r="AA40" s="626"/>
      <c r="AB40" s="626"/>
      <c r="AC40" s="626"/>
      <c r="AD40" s="627" t="s">
        <v>145</v>
      </c>
      <c r="AE40" s="627"/>
      <c r="AF40" s="627"/>
      <c r="AG40" s="627"/>
      <c r="AH40" s="627"/>
      <c r="AI40" s="627"/>
      <c r="AJ40" s="627"/>
      <c r="AK40" s="627"/>
      <c r="AL40" s="628" t="s">
        <v>176</v>
      </c>
      <c r="AM40" s="629"/>
      <c r="AN40" s="629"/>
      <c r="AO40" s="630"/>
      <c r="AQ40" s="686" t="s">
        <v>350</v>
      </c>
      <c r="AR40" s="687"/>
      <c r="AS40" s="687"/>
      <c r="AT40" s="687"/>
      <c r="AU40" s="687"/>
      <c r="AV40" s="687"/>
      <c r="AW40" s="687"/>
      <c r="AX40" s="687"/>
      <c r="AY40" s="688"/>
      <c r="AZ40" s="623" t="s">
        <v>176</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91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t="s">
        <v>145</v>
      </c>
      <c r="CS40" s="624"/>
      <c r="CT40" s="624"/>
      <c r="CU40" s="624"/>
      <c r="CV40" s="624"/>
      <c r="CW40" s="624"/>
      <c r="CX40" s="624"/>
      <c r="CY40" s="625"/>
      <c r="CZ40" s="628" t="s">
        <v>176</v>
      </c>
      <c r="DA40" s="656"/>
      <c r="DB40" s="656"/>
      <c r="DC40" s="658"/>
      <c r="DD40" s="632" t="s">
        <v>176</v>
      </c>
      <c r="DE40" s="624"/>
      <c r="DF40" s="624"/>
      <c r="DG40" s="624"/>
      <c r="DH40" s="624"/>
      <c r="DI40" s="624"/>
      <c r="DJ40" s="624"/>
      <c r="DK40" s="625"/>
      <c r="DL40" s="632" t="s">
        <v>176</v>
      </c>
      <c r="DM40" s="624"/>
      <c r="DN40" s="624"/>
      <c r="DO40" s="624"/>
      <c r="DP40" s="624"/>
      <c r="DQ40" s="624"/>
      <c r="DR40" s="624"/>
      <c r="DS40" s="624"/>
      <c r="DT40" s="624"/>
      <c r="DU40" s="624"/>
      <c r="DV40" s="625"/>
      <c r="DW40" s="628" t="s">
        <v>176</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5436201</v>
      </c>
      <c r="S41" s="696"/>
      <c r="T41" s="696"/>
      <c r="U41" s="696"/>
      <c r="V41" s="696"/>
      <c r="W41" s="696"/>
      <c r="X41" s="696"/>
      <c r="Y41" s="700"/>
      <c r="Z41" s="701">
        <v>100</v>
      </c>
      <c r="AA41" s="701"/>
      <c r="AB41" s="701"/>
      <c r="AC41" s="701"/>
      <c r="AD41" s="702">
        <v>3413861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135553</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145</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145</v>
      </c>
      <c r="CS41" s="644"/>
      <c r="CT41" s="644"/>
      <c r="CU41" s="644"/>
      <c r="CV41" s="644"/>
      <c r="CW41" s="644"/>
      <c r="CX41" s="644"/>
      <c r="CY41" s="645"/>
      <c r="CZ41" s="628" t="s">
        <v>145</v>
      </c>
      <c r="DA41" s="656"/>
      <c r="DB41" s="656"/>
      <c r="DC41" s="658"/>
      <c r="DD41" s="632" t="s">
        <v>145</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417049</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360</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219576</v>
      </c>
      <c r="CS42" s="644"/>
      <c r="CT42" s="644"/>
      <c r="CU42" s="644"/>
      <c r="CV42" s="644"/>
      <c r="CW42" s="644"/>
      <c r="CX42" s="644"/>
      <c r="CY42" s="645"/>
      <c r="CZ42" s="628">
        <v>4.3</v>
      </c>
      <c r="DA42" s="656"/>
      <c r="DB42" s="656"/>
      <c r="DC42" s="658"/>
      <c r="DD42" s="632">
        <v>91560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14729</v>
      </c>
      <c r="CS43" s="644"/>
      <c r="CT43" s="644"/>
      <c r="CU43" s="644"/>
      <c r="CV43" s="644"/>
      <c r="CW43" s="644"/>
      <c r="CX43" s="644"/>
      <c r="CY43" s="645"/>
      <c r="CZ43" s="628">
        <v>0.3</v>
      </c>
      <c r="DA43" s="656"/>
      <c r="DB43" s="656"/>
      <c r="DC43" s="658"/>
      <c r="DD43" s="632">
        <v>14729</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218976</v>
      </c>
      <c r="CS44" s="624"/>
      <c r="CT44" s="624"/>
      <c r="CU44" s="624"/>
      <c r="CV44" s="624"/>
      <c r="CW44" s="624"/>
      <c r="CX44" s="624"/>
      <c r="CY44" s="625"/>
      <c r="CZ44" s="628">
        <v>4.3</v>
      </c>
      <c r="DA44" s="629"/>
      <c r="DB44" s="629"/>
      <c r="DC44" s="635"/>
      <c r="DD44" s="632">
        <v>90960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31707</v>
      </c>
      <c r="CS45" s="644"/>
      <c r="CT45" s="644"/>
      <c r="CU45" s="644"/>
      <c r="CV45" s="644"/>
      <c r="CW45" s="644"/>
      <c r="CX45" s="644"/>
      <c r="CY45" s="645"/>
      <c r="CZ45" s="628">
        <v>0.6</v>
      </c>
      <c r="DA45" s="656"/>
      <c r="DB45" s="656"/>
      <c r="DC45" s="658"/>
      <c r="DD45" s="632">
        <v>7045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178447</v>
      </c>
      <c r="CS46" s="624"/>
      <c r="CT46" s="624"/>
      <c r="CU46" s="624"/>
      <c r="CV46" s="624"/>
      <c r="CW46" s="624"/>
      <c r="CX46" s="624"/>
      <c r="CY46" s="625"/>
      <c r="CZ46" s="628">
        <v>3.5</v>
      </c>
      <c r="DA46" s="629"/>
      <c r="DB46" s="629"/>
      <c r="DC46" s="635"/>
      <c r="DD46" s="632">
        <v>82993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600</v>
      </c>
      <c r="CS47" s="644"/>
      <c r="CT47" s="644"/>
      <c r="CU47" s="644"/>
      <c r="CV47" s="644"/>
      <c r="CW47" s="644"/>
      <c r="CX47" s="644"/>
      <c r="CY47" s="645"/>
      <c r="CZ47" s="628">
        <v>0</v>
      </c>
      <c r="DA47" s="656"/>
      <c r="DB47" s="656"/>
      <c r="DC47" s="658"/>
      <c r="DD47" s="632">
        <v>600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145</v>
      </c>
      <c r="CS48" s="624"/>
      <c r="CT48" s="624"/>
      <c r="CU48" s="624"/>
      <c r="CV48" s="624"/>
      <c r="CW48" s="624"/>
      <c r="CX48" s="624"/>
      <c r="CY48" s="625"/>
      <c r="CZ48" s="628" t="s">
        <v>145</v>
      </c>
      <c r="DA48" s="629"/>
      <c r="DB48" s="629"/>
      <c r="DC48" s="635"/>
      <c r="DD48" s="632" t="s">
        <v>145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5104695</v>
      </c>
      <c r="CS49" s="682"/>
      <c r="CT49" s="682"/>
      <c r="CU49" s="682"/>
      <c r="CV49" s="682"/>
      <c r="CW49" s="682"/>
      <c r="CX49" s="682"/>
      <c r="CY49" s="711"/>
      <c r="CZ49" s="703">
        <v>100</v>
      </c>
      <c r="DA49" s="712"/>
      <c r="DB49" s="712"/>
      <c r="DC49" s="713"/>
      <c r="DD49" s="714">
        <v>3745013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Zd+KOgfWP3a2/o8D5sC/fzvWG9kL8wn1kW69XLTr7yS0HfBw8BhwtE2SPvyVZkfqusilSuNEqNJ4toxZ3He6A==" saltValue="Fz0Umz2lPwQxHJ7igJ+/X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5436</v>
      </c>
      <c r="R7" s="753"/>
      <c r="S7" s="753"/>
      <c r="T7" s="753"/>
      <c r="U7" s="753"/>
      <c r="V7" s="753">
        <v>5104</v>
      </c>
      <c r="W7" s="753"/>
      <c r="X7" s="753"/>
      <c r="Y7" s="753"/>
      <c r="Z7" s="753"/>
      <c r="AA7" s="753">
        <v>332</v>
      </c>
      <c r="AB7" s="753"/>
      <c r="AC7" s="753"/>
      <c r="AD7" s="753"/>
      <c r="AE7" s="754"/>
      <c r="AF7" s="755">
        <v>192</v>
      </c>
      <c r="AG7" s="756"/>
      <c r="AH7" s="756"/>
      <c r="AI7" s="756"/>
      <c r="AJ7" s="757"/>
      <c r="AK7" s="758">
        <v>97</v>
      </c>
      <c r="AL7" s="759"/>
      <c r="AM7" s="759"/>
      <c r="AN7" s="759"/>
      <c r="AO7" s="759"/>
      <c r="AP7" s="759">
        <v>4176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5436</v>
      </c>
      <c r="R23" s="793"/>
      <c r="S23" s="793"/>
      <c r="T23" s="793"/>
      <c r="U23" s="793"/>
      <c r="V23" s="793">
        <v>5104</v>
      </c>
      <c r="W23" s="793"/>
      <c r="X23" s="793"/>
      <c r="Y23" s="793"/>
      <c r="Z23" s="793"/>
      <c r="AA23" s="793">
        <v>332</v>
      </c>
      <c r="AB23" s="793"/>
      <c r="AC23" s="793"/>
      <c r="AD23" s="793"/>
      <c r="AE23" s="794"/>
      <c r="AF23" s="795">
        <v>192</v>
      </c>
      <c r="AG23" s="793"/>
      <c r="AH23" s="793"/>
      <c r="AI23" s="793"/>
      <c r="AJ23" s="796"/>
      <c r="AK23" s="797"/>
      <c r="AL23" s="798"/>
      <c r="AM23" s="798"/>
      <c r="AN23" s="798"/>
      <c r="AO23" s="798"/>
      <c r="AP23" s="793">
        <v>4176</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1627</v>
      </c>
      <c r="R28" s="823"/>
      <c r="S28" s="823"/>
      <c r="T28" s="823"/>
      <c r="U28" s="823"/>
      <c r="V28" s="823">
        <v>1500</v>
      </c>
      <c r="W28" s="823"/>
      <c r="X28" s="823"/>
      <c r="Y28" s="823"/>
      <c r="Z28" s="823"/>
      <c r="AA28" s="823">
        <v>127</v>
      </c>
      <c r="AB28" s="823"/>
      <c r="AC28" s="823"/>
      <c r="AD28" s="823"/>
      <c r="AE28" s="824"/>
      <c r="AF28" s="825">
        <v>127</v>
      </c>
      <c r="AG28" s="823"/>
      <c r="AH28" s="823"/>
      <c r="AI28" s="823"/>
      <c r="AJ28" s="826"/>
      <c r="AK28" s="827">
        <v>144</v>
      </c>
      <c r="AL28" s="828"/>
      <c r="AM28" s="828"/>
      <c r="AN28" s="828"/>
      <c r="AO28" s="828"/>
      <c r="AP28" s="828" t="s">
        <v>529</v>
      </c>
      <c r="AQ28" s="828"/>
      <c r="AR28" s="828"/>
      <c r="AS28" s="828"/>
      <c r="AT28" s="828"/>
      <c r="AU28" s="828" t="s">
        <v>529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1437</v>
      </c>
      <c r="R29" s="784"/>
      <c r="S29" s="784"/>
      <c r="T29" s="784"/>
      <c r="U29" s="784"/>
      <c r="V29" s="784">
        <v>1328</v>
      </c>
      <c r="W29" s="784"/>
      <c r="X29" s="784"/>
      <c r="Y29" s="784"/>
      <c r="Z29" s="784"/>
      <c r="AA29" s="784">
        <v>109</v>
      </c>
      <c r="AB29" s="784"/>
      <c r="AC29" s="784"/>
      <c r="AD29" s="784"/>
      <c r="AE29" s="785"/>
      <c r="AF29" s="786">
        <v>109</v>
      </c>
      <c r="AG29" s="787"/>
      <c r="AH29" s="787"/>
      <c r="AI29" s="787"/>
      <c r="AJ29" s="788"/>
      <c r="AK29" s="834">
        <v>223</v>
      </c>
      <c r="AL29" s="830"/>
      <c r="AM29" s="830"/>
      <c r="AN29" s="830"/>
      <c r="AO29" s="830"/>
      <c r="AP29" s="830" t="s">
        <v>529</v>
      </c>
      <c r="AQ29" s="830"/>
      <c r="AR29" s="830"/>
      <c r="AS29" s="830"/>
      <c r="AT29" s="830"/>
      <c r="AU29" s="830" t="s">
        <v>529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189</v>
      </c>
      <c r="R30" s="784"/>
      <c r="S30" s="784"/>
      <c r="T30" s="784"/>
      <c r="U30" s="784"/>
      <c r="V30" s="784">
        <v>189</v>
      </c>
      <c r="W30" s="784"/>
      <c r="X30" s="784"/>
      <c r="Y30" s="784"/>
      <c r="Z30" s="784"/>
      <c r="AA30" s="784">
        <v>0</v>
      </c>
      <c r="AB30" s="784"/>
      <c r="AC30" s="784"/>
      <c r="AD30" s="784"/>
      <c r="AE30" s="785"/>
      <c r="AF30" s="786">
        <v>0</v>
      </c>
      <c r="AG30" s="787"/>
      <c r="AH30" s="787"/>
      <c r="AI30" s="787"/>
      <c r="AJ30" s="788"/>
      <c r="AK30" s="834">
        <v>41</v>
      </c>
      <c r="AL30" s="830"/>
      <c r="AM30" s="830"/>
      <c r="AN30" s="830"/>
      <c r="AO30" s="830"/>
      <c r="AP30" s="830" t="s">
        <v>529</v>
      </c>
      <c r="AQ30" s="830"/>
      <c r="AR30" s="830"/>
      <c r="AS30" s="830"/>
      <c r="AT30" s="830"/>
      <c r="AU30" s="830" t="s">
        <v>529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231</v>
      </c>
      <c r="R31" s="784"/>
      <c r="S31" s="784"/>
      <c r="T31" s="784"/>
      <c r="U31" s="784"/>
      <c r="V31" s="784">
        <v>262</v>
      </c>
      <c r="W31" s="784"/>
      <c r="X31" s="784"/>
      <c r="Y31" s="784"/>
      <c r="Z31" s="784"/>
      <c r="AA31" s="784">
        <v>-31</v>
      </c>
      <c r="AB31" s="784"/>
      <c r="AC31" s="784"/>
      <c r="AD31" s="784"/>
      <c r="AE31" s="785"/>
      <c r="AF31" s="786">
        <v>134</v>
      </c>
      <c r="AG31" s="787"/>
      <c r="AH31" s="787"/>
      <c r="AI31" s="787"/>
      <c r="AJ31" s="788"/>
      <c r="AK31" s="834">
        <v>0</v>
      </c>
      <c r="AL31" s="830"/>
      <c r="AM31" s="830"/>
      <c r="AN31" s="830"/>
      <c r="AO31" s="830"/>
      <c r="AP31" s="830">
        <v>216</v>
      </c>
      <c r="AQ31" s="830"/>
      <c r="AR31" s="830"/>
      <c r="AS31" s="830"/>
      <c r="AT31" s="830"/>
      <c r="AU31" s="830">
        <v>0</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370</v>
      </c>
      <c r="AG63" s="844"/>
      <c r="AH63" s="844"/>
      <c r="AI63" s="844"/>
      <c r="AJ63" s="845"/>
      <c r="AK63" s="846"/>
      <c r="AL63" s="841"/>
      <c r="AM63" s="841"/>
      <c r="AN63" s="841"/>
      <c r="AO63" s="841"/>
      <c r="AP63" s="844">
        <v>216</v>
      </c>
      <c r="AQ63" s="844"/>
      <c r="AR63" s="844"/>
      <c r="AS63" s="844"/>
      <c r="AT63" s="844"/>
      <c r="AU63" s="844">
        <v>0</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21460</v>
      </c>
      <c r="R68" s="866"/>
      <c r="S68" s="866"/>
      <c r="T68" s="866"/>
      <c r="U68" s="866"/>
      <c r="V68" s="866">
        <v>20756</v>
      </c>
      <c r="W68" s="866"/>
      <c r="X68" s="866"/>
      <c r="Y68" s="866"/>
      <c r="Z68" s="866"/>
      <c r="AA68" s="866">
        <v>704</v>
      </c>
      <c r="AB68" s="866"/>
      <c r="AC68" s="866"/>
      <c r="AD68" s="866"/>
      <c r="AE68" s="866"/>
      <c r="AF68" s="866">
        <v>704</v>
      </c>
      <c r="AG68" s="866"/>
      <c r="AH68" s="866"/>
      <c r="AI68" s="866"/>
      <c r="AJ68" s="866"/>
      <c r="AK68" s="866" t="s">
        <v>529</v>
      </c>
      <c r="AL68" s="866"/>
      <c r="AM68" s="866"/>
      <c r="AN68" s="866"/>
      <c r="AO68" s="866"/>
      <c r="AP68" s="866" t="s">
        <v>529</v>
      </c>
      <c r="AQ68" s="866"/>
      <c r="AR68" s="866"/>
      <c r="AS68" s="866"/>
      <c r="AT68" s="866"/>
      <c r="AU68" s="866" t="s">
        <v>529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596</v>
      </c>
      <c r="C69" s="874"/>
      <c r="D69" s="874"/>
      <c r="E69" s="874"/>
      <c r="F69" s="874"/>
      <c r="G69" s="874"/>
      <c r="H69" s="874"/>
      <c r="I69" s="874"/>
      <c r="J69" s="874"/>
      <c r="K69" s="874"/>
      <c r="L69" s="874"/>
      <c r="M69" s="874"/>
      <c r="N69" s="874"/>
      <c r="O69" s="874"/>
      <c r="P69" s="875"/>
      <c r="Q69" s="876">
        <v>179</v>
      </c>
      <c r="R69" s="830"/>
      <c r="S69" s="830"/>
      <c r="T69" s="830"/>
      <c r="U69" s="830"/>
      <c r="V69" s="830">
        <v>132</v>
      </c>
      <c r="W69" s="830"/>
      <c r="X69" s="830"/>
      <c r="Y69" s="830"/>
      <c r="Z69" s="830"/>
      <c r="AA69" s="830">
        <v>47</v>
      </c>
      <c r="AB69" s="830"/>
      <c r="AC69" s="830"/>
      <c r="AD69" s="830"/>
      <c r="AE69" s="830"/>
      <c r="AF69" s="830">
        <v>47</v>
      </c>
      <c r="AG69" s="830"/>
      <c r="AH69" s="830"/>
      <c r="AI69" s="830"/>
      <c r="AJ69" s="830"/>
      <c r="AK69" s="830" t="s">
        <v>529</v>
      </c>
      <c r="AL69" s="830"/>
      <c r="AM69" s="830"/>
      <c r="AN69" s="830"/>
      <c r="AO69" s="830"/>
      <c r="AP69" s="830" t="s">
        <v>529</v>
      </c>
      <c r="AQ69" s="830"/>
      <c r="AR69" s="830"/>
      <c r="AS69" s="830"/>
      <c r="AT69" s="830"/>
      <c r="AU69" s="830" t="s">
        <v>529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597</v>
      </c>
      <c r="C70" s="874"/>
      <c r="D70" s="874"/>
      <c r="E70" s="874"/>
      <c r="F70" s="874"/>
      <c r="G70" s="874"/>
      <c r="H70" s="874"/>
      <c r="I70" s="874"/>
      <c r="J70" s="874"/>
      <c r="K70" s="874"/>
      <c r="L70" s="874"/>
      <c r="M70" s="874"/>
      <c r="N70" s="874"/>
      <c r="O70" s="874"/>
      <c r="P70" s="875"/>
      <c r="Q70" s="876">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t="s">
        <v>529</v>
      </c>
      <c r="AL70" s="830"/>
      <c r="AM70" s="830"/>
      <c r="AN70" s="830"/>
      <c r="AO70" s="830"/>
      <c r="AP70" s="830" t="s">
        <v>529</v>
      </c>
      <c r="AQ70" s="830"/>
      <c r="AR70" s="830"/>
      <c r="AS70" s="830"/>
      <c r="AT70" s="830"/>
      <c r="AU70" s="830" t="s">
        <v>529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598</v>
      </c>
      <c r="C71" s="874"/>
      <c r="D71" s="874"/>
      <c r="E71" s="874"/>
      <c r="F71" s="874"/>
      <c r="G71" s="874"/>
      <c r="H71" s="874"/>
      <c r="I71" s="874"/>
      <c r="J71" s="874"/>
      <c r="K71" s="874"/>
      <c r="L71" s="874"/>
      <c r="M71" s="874"/>
      <c r="N71" s="874"/>
      <c r="O71" s="874"/>
      <c r="P71" s="875"/>
      <c r="Q71" s="876">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529</v>
      </c>
      <c r="AL71" s="830"/>
      <c r="AM71" s="830"/>
      <c r="AN71" s="830"/>
      <c r="AO71" s="830"/>
      <c r="AP71" s="830" t="s">
        <v>529</v>
      </c>
      <c r="AQ71" s="830"/>
      <c r="AR71" s="830"/>
      <c r="AS71" s="830"/>
      <c r="AT71" s="830"/>
      <c r="AU71" s="830" t="s">
        <v>529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599</v>
      </c>
      <c r="C72" s="874"/>
      <c r="D72" s="874"/>
      <c r="E72" s="874"/>
      <c r="F72" s="874"/>
      <c r="G72" s="874"/>
      <c r="H72" s="874"/>
      <c r="I72" s="874"/>
      <c r="J72" s="874"/>
      <c r="K72" s="874"/>
      <c r="L72" s="874"/>
      <c r="M72" s="874"/>
      <c r="N72" s="874"/>
      <c r="O72" s="874"/>
      <c r="P72" s="875"/>
      <c r="Q72" s="876">
        <v>2423</v>
      </c>
      <c r="R72" s="830"/>
      <c r="S72" s="830"/>
      <c r="T72" s="830"/>
      <c r="U72" s="830"/>
      <c r="V72" s="830">
        <v>2308</v>
      </c>
      <c r="W72" s="830"/>
      <c r="X72" s="830"/>
      <c r="Y72" s="830"/>
      <c r="Z72" s="830"/>
      <c r="AA72" s="830">
        <v>115</v>
      </c>
      <c r="AB72" s="830"/>
      <c r="AC72" s="830"/>
      <c r="AD72" s="830"/>
      <c r="AE72" s="830"/>
      <c r="AF72" s="830">
        <v>115</v>
      </c>
      <c r="AG72" s="830"/>
      <c r="AH72" s="830"/>
      <c r="AI72" s="830"/>
      <c r="AJ72" s="830"/>
      <c r="AK72" s="830" t="s">
        <v>529</v>
      </c>
      <c r="AL72" s="830"/>
      <c r="AM72" s="830"/>
      <c r="AN72" s="830"/>
      <c r="AO72" s="830"/>
      <c r="AP72" s="830" t="s">
        <v>529</v>
      </c>
      <c r="AQ72" s="830"/>
      <c r="AR72" s="830"/>
      <c r="AS72" s="830"/>
      <c r="AT72" s="830"/>
      <c r="AU72" s="830" t="s">
        <v>529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600</v>
      </c>
      <c r="C73" s="874"/>
      <c r="D73" s="874"/>
      <c r="E73" s="874"/>
      <c r="F73" s="874"/>
      <c r="G73" s="874"/>
      <c r="H73" s="874"/>
      <c r="I73" s="874"/>
      <c r="J73" s="874"/>
      <c r="K73" s="874"/>
      <c r="L73" s="874"/>
      <c r="M73" s="874"/>
      <c r="N73" s="874"/>
      <c r="O73" s="874"/>
      <c r="P73" s="875"/>
      <c r="Q73" s="876">
        <v>719774</v>
      </c>
      <c r="R73" s="830"/>
      <c r="S73" s="830"/>
      <c r="T73" s="830"/>
      <c r="U73" s="830"/>
      <c r="V73" s="830">
        <v>711648</v>
      </c>
      <c r="W73" s="830"/>
      <c r="X73" s="830"/>
      <c r="Y73" s="830"/>
      <c r="Z73" s="830"/>
      <c r="AA73" s="830">
        <v>8126</v>
      </c>
      <c r="AB73" s="830"/>
      <c r="AC73" s="830"/>
      <c r="AD73" s="830"/>
      <c r="AE73" s="830"/>
      <c r="AF73" s="830">
        <v>8126</v>
      </c>
      <c r="AG73" s="830"/>
      <c r="AH73" s="830"/>
      <c r="AI73" s="830"/>
      <c r="AJ73" s="830"/>
      <c r="AK73" s="830" t="s">
        <v>529</v>
      </c>
      <c r="AL73" s="830"/>
      <c r="AM73" s="830"/>
      <c r="AN73" s="830"/>
      <c r="AO73" s="830"/>
      <c r="AP73" s="830" t="s">
        <v>529</v>
      </c>
      <c r="AQ73" s="830"/>
      <c r="AR73" s="830"/>
      <c r="AS73" s="830"/>
      <c r="AT73" s="830"/>
      <c r="AU73" s="830" t="s">
        <v>529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601</v>
      </c>
      <c r="C74" s="874"/>
      <c r="D74" s="874"/>
      <c r="E74" s="874"/>
      <c r="F74" s="874"/>
      <c r="G74" s="874"/>
      <c r="H74" s="874"/>
      <c r="I74" s="874"/>
      <c r="J74" s="874"/>
      <c r="K74" s="874"/>
      <c r="L74" s="874"/>
      <c r="M74" s="874"/>
      <c r="N74" s="874"/>
      <c r="O74" s="874"/>
      <c r="P74" s="875"/>
      <c r="Q74" s="876">
        <v>7503</v>
      </c>
      <c r="R74" s="830"/>
      <c r="S74" s="830"/>
      <c r="T74" s="830"/>
      <c r="U74" s="830"/>
      <c r="V74" s="830">
        <v>7333</v>
      </c>
      <c r="W74" s="830"/>
      <c r="X74" s="830"/>
      <c r="Y74" s="830"/>
      <c r="Z74" s="830"/>
      <c r="AA74" s="830">
        <v>170</v>
      </c>
      <c r="AB74" s="830"/>
      <c r="AC74" s="830"/>
      <c r="AD74" s="830"/>
      <c r="AE74" s="830"/>
      <c r="AF74" s="830">
        <v>170</v>
      </c>
      <c r="AG74" s="830"/>
      <c r="AH74" s="830"/>
      <c r="AI74" s="830"/>
      <c r="AJ74" s="830"/>
      <c r="AK74" s="830" t="s">
        <v>529</v>
      </c>
      <c r="AL74" s="830"/>
      <c r="AM74" s="830"/>
      <c r="AN74" s="830"/>
      <c r="AO74" s="830"/>
      <c r="AP74" s="830">
        <v>4444</v>
      </c>
      <c r="AQ74" s="830"/>
      <c r="AR74" s="830"/>
      <c r="AS74" s="830"/>
      <c r="AT74" s="830"/>
      <c r="AU74" s="830">
        <v>373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602</v>
      </c>
      <c r="C75" s="874"/>
      <c r="D75" s="874"/>
      <c r="E75" s="874"/>
      <c r="F75" s="874"/>
      <c r="G75" s="874"/>
      <c r="H75" s="874"/>
      <c r="I75" s="874"/>
      <c r="J75" s="874"/>
      <c r="K75" s="874"/>
      <c r="L75" s="874"/>
      <c r="M75" s="874"/>
      <c r="N75" s="874"/>
      <c r="O75" s="874"/>
      <c r="P75" s="875"/>
      <c r="Q75" s="877">
        <v>4745</v>
      </c>
      <c r="R75" s="878"/>
      <c r="S75" s="878"/>
      <c r="T75" s="878"/>
      <c r="U75" s="834"/>
      <c r="V75" s="879">
        <v>4618</v>
      </c>
      <c r="W75" s="878"/>
      <c r="X75" s="878"/>
      <c r="Y75" s="878"/>
      <c r="Z75" s="834"/>
      <c r="AA75" s="879">
        <v>127</v>
      </c>
      <c r="AB75" s="878"/>
      <c r="AC75" s="878"/>
      <c r="AD75" s="878"/>
      <c r="AE75" s="834"/>
      <c r="AF75" s="879" t="s">
        <v>529</v>
      </c>
      <c r="AG75" s="878"/>
      <c r="AH75" s="878"/>
      <c r="AI75" s="878"/>
      <c r="AJ75" s="834"/>
      <c r="AK75" s="879" t="s">
        <v>529</v>
      </c>
      <c r="AL75" s="878"/>
      <c r="AM75" s="878"/>
      <c r="AN75" s="878"/>
      <c r="AO75" s="834"/>
      <c r="AP75" s="879">
        <v>10551</v>
      </c>
      <c r="AQ75" s="878"/>
      <c r="AR75" s="878"/>
      <c r="AS75" s="878"/>
      <c r="AT75" s="834"/>
      <c r="AU75" s="879">
        <v>35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603</v>
      </c>
      <c r="C76" s="874"/>
      <c r="D76" s="874"/>
      <c r="E76" s="874"/>
      <c r="F76" s="874"/>
      <c r="G76" s="874"/>
      <c r="H76" s="874"/>
      <c r="I76" s="874"/>
      <c r="J76" s="874"/>
      <c r="K76" s="874"/>
      <c r="L76" s="874"/>
      <c r="M76" s="874"/>
      <c r="N76" s="874"/>
      <c r="O76" s="874"/>
      <c r="P76" s="875"/>
      <c r="Q76" s="877">
        <v>3494</v>
      </c>
      <c r="R76" s="878"/>
      <c r="S76" s="878"/>
      <c r="T76" s="878"/>
      <c r="U76" s="834"/>
      <c r="V76" s="879">
        <v>3183</v>
      </c>
      <c r="W76" s="878"/>
      <c r="X76" s="878"/>
      <c r="Y76" s="878"/>
      <c r="Z76" s="834"/>
      <c r="AA76" s="879">
        <v>311</v>
      </c>
      <c r="AB76" s="878"/>
      <c r="AC76" s="878"/>
      <c r="AD76" s="878"/>
      <c r="AE76" s="834"/>
      <c r="AF76" s="879" t="s">
        <v>529</v>
      </c>
      <c r="AG76" s="878"/>
      <c r="AH76" s="878"/>
      <c r="AI76" s="878"/>
      <c r="AJ76" s="834"/>
      <c r="AK76" s="879" t="s">
        <v>529</v>
      </c>
      <c r="AL76" s="878"/>
      <c r="AM76" s="878"/>
      <c r="AN76" s="878"/>
      <c r="AO76" s="834"/>
      <c r="AP76" s="879">
        <v>889</v>
      </c>
      <c r="AQ76" s="878"/>
      <c r="AR76" s="878"/>
      <c r="AS76" s="878"/>
      <c r="AT76" s="834"/>
      <c r="AU76" s="879">
        <v>42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604</v>
      </c>
      <c r="C77" s="874"/>
      <c r="D77" s="874"/>
      <c r="E77" s="874"/>
      <c r="F77" s="874"/>
      <c r="G77" s="874"/>
      <c r="H77" s="874"/>
      <c r="I77" s="874"/>
      <c r="J77" s="874"/>
      <c r="K77" s="874"/>
      <c r="L77" s="874"/>
      <c r="M77" s="874"/>
      <c r="N77" s="874"/>
      <c r="O77" s="874"/>
      <c r="P77" s="875"/>
      <c r="Q77" s="877">
        <v>162</v>
      </c>
      <c r="R77" s="878"/>
      <c r="S77" s="878"/>
      <c r="T77" s="878"/>
      <c r="U77" s="834"/>
      <c r="V77" s="879">
        <v>151</v>
      </c>
      <c r="W77" s="878"/>
      <c r="X77" s="878"/>
      <c r="Y77" s="878"/>
      <c r="Z77" s="834"/>
      <c r="AA77" s="879">
        <v>11</v>
      </c>
      <c r="AB77" s="878"/>
      <c r="AC77" s="878"/>
      <c r="AD77" s="878"/>
      <c r="AE77" s="834"/>
      <c r="AF77" s="879">
        <v>11</v>
      </c>
      <c r="AG77" s="878"/>
      <c r="AH77" s="878"/>
      <c r="AI77" s="878"/>
      <c r="AJ77" s="834"/>
      <c r="AK77" s="879" t="s">
        <v>529</v>
      </c>
      <c r="AL77" s="878"/>
      <c r="AM77" s="878"/>
      <c r="AN77" s="878"/>
      <c r="AO77" s="834"/>
      <c r="AP77" s="879" t="s">
        <v>529</v>
      </c>
      <c r="AQ77" s="878"/>
      <c r="AR77" s="878"/>
      <c r="AS77" s="878"/>
      <c r="AT77" s="834"/>
      <c r="AU77" s="879" t="s">
        <v>529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605</v>
      </c>
      <c r="C78" s="874"/>
      <c r="D78" s="874"/>
      <c r="E78" s="874"/>
      <c r="F78" s="874"/>
      <c r="G78" s="874"/>
      <c r="H78" s="874"/>
      <c r="I78" s="874"/>
      <c r="J78" s="874"/>
      <c r="K78" s="874"/>
      <c r="L78" s="874"/>
      <c r="M78" s="874"/>
      <c r="N78" s="874"/>
      <c r="O78" s="874"/>
      <c r="P78" s="875"/>
      <c r="Q78" s="876">
        <v>74</v>
      </c>
      <c r="R78" s="830"/>
      <c r="S78" s="830"/>
      <c r="T78" s="830"/>
      <c r="U78" s="830"/>
      <c r="V78" s="830">
        <v>68</v>
      </c>
      <c r="W78" s="830"/>
      <c r="X78" s="830"/>
      <c r="Y78" s="830"/>
      <c r="Z78" s="830"/>
      <c r="AA78" s="830">
        <v>6</v>
      </c>
      <c r="AB78" s="830"/>
      <c r="AC78" s="830"/>
      <c r="AD78" s="830"/>
      <c r="AE78" s="830"/>
      <c r="AF78" s="830">
        <v>6</v>
      </c>
      <c r="AG78" s="830"/>
      <c r="AH78" s="830"/>
      <c r="AI78" s="830"/>
      <c r="AJ78" s="830"/>
      <c r="AK78" s="830" t="s">
        <v>529</v>
      </c>
      <c r="AL78" s="830"/>
      <c r="AM78" s="830"/>
      <c r="AN78" s="830"/>
      <c r="AO78" s="830"/>
      <c r="AP78" s="830" t="s">
        <v>529</v>
      </c>
      <c r="AQ78" s="830"/>
      <c r="AR78" s="830"/>
      <c r="AS78" s="830"/>
      <c r="AT78" s="830"/>
      <c r="AU78" s="830" t="s">
        <v>529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606</v>
      </c>
      <c r="C79" s="874"/>
      <c r="D79" s="874"/>
      <c r="E79" s="874"/>
      <c r="F79" s="874"/>
      <c r="G79" s="874"/>
      <c r="H79" s="874"/>
      <c r="I79" s="874"/>
      <c r="J79" s="874"/>
      <c r="K79" s="874"/>
      <c r="L79" s="874"/>
      <c r="M79" s="874"/>
      <c r="N79" s="874"/>
      <c r="O79" s="874"/>
      <c r="P79" s="875"/>
      <c r="Q79" s="876">
        <v>6084</v>
      </c>
      <c r="R79" s="830"/>
      <c r="S79" s="830"/>
      <c r="T79" s="830"/>
      <c r="U79" s="830"/>
      <c r="V79" s="830">
        <v>5774</v>
      </c>
      <c r="W79" s="830"/>
      <c r="X79" s="830"/>
      <c r="Y79" s="830"/>
      <c r="Z79" s="830"/>
      <c r="AA79" s="830">
        <v>310</v>
      </c>
      <c r="AB79" s="830"/>
      <c r="AC79" s="830"/>
      <c r="AD79" s="830"/>
      <c r="AE79" s="830"/>
      <c r="AF79" s="830">
        <v>6094</v>
      </c>
      <c r="AG79" s="830"/>
      <c r="AH79" s="830"/>
      <c r="AI79" s="830"/>
      <c r="AJ79" s="830"/>
      <c r="AK79" s="830" t="s">
        <v>529</v>
      </c>
      <c r="AL79" s="830"/>
      <c r="AM79" s="830"/>
      <c r="AN79" s="830"/>
      <c r="AO79" s="830"/>
      <c r="AP79" s="830">
        <v>3912</v>
      </c>
      <c r="AQ79" s="830"/>
      <c r="AR79" s="830"/>
      <c r="AS79" s="830"/>
      <c r="AT79" s="830"/>
      <c r="AU79" s="830" t="s">
        <v>529</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15314</v>
      </c>
      <c r="AG88" s="844"/>
      <c r="AH88" s="844"/>
      <c r="AI88" s="844"/>
      <c r="AJ88" s="844"/>
      <c r="AK88" s="841"/>
      <c r="AL88" s="841"/>
      <c r="AM88" s="841"/>
      <c r="AN88" s="841"/>
      <c r="AO88" s="841"/>
      <c r="AP88" s="844">
        <v>19796</v>
      </c>
      <c r="AQ88" s="844"/>
      <c r="AR88" s="844"/>
      <c r="AS88" s="844"/>
      <c r="AT88" s="844"/>
      <c r="AU88" s="844">
        <v>450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313</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313</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313</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369806</v>
      </c>
      <c r="AB110" s="900"/>
      <c r="AC110" s="900"/>
      <c r="AD110" s="900"/>
      <c r="AE110" s="901"/>
      <c r="AF110" s="902">
        <v>382105</v>
      </c>
      <c r="AG110" s="900"/>
      <c r="AH110" s="900"/>
      <c r="AI110" s="900"/>
      <c r="AJ110" s="901"/>
      <c r="AK110" s="902">
        <v>385462</v>
      </c>
      <c r="AL110" s="900"/>
      <c r="AM110" s="900"/>
      <c r="AN110" s="900"/>
      <c r="AO110" s="901"/>
      <c r="AP110" s="903">
        <v>12.5</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4450480</v>
      </c>
      <c r="BR110" s="931"/>
      <c r="BS110" s="931"/>
      <c r="BT110" s="931"/>
      <c r="BU110" s="931"/>
      <c r="BV110" s="931">
        <v>4390078</v>
      </c>
      <c r="BW110" s="931"/>
      <c r="BX110" s="931"/>
      <c r="BY110" s="931"/>
      <c r="BZ110" s="931"/>
      <c r="CA110" s="931">
        <v>4175813</v>
      </c>
      <c r="CB110" s="931"/>
      <c r="CC110" s="931"/>
      <c r="CD110" s="931"/>
      <c r="CE110" s="931"/>
      <c r="CF110" s="944">
        <v>135.1</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415</v>
      </c>
      <c r="DM110" s="931"/>
      <c r="DN110" s="931"/>
      <c r="DO110" s="931"/>
      <c r="DP110" s="931"/>
      <c r="DQ110" s="931" t="s">
        <v>415</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445</v>
      </c>
      <c r="AG111" s="938"/>
      <c r="AH111" s="938"/>
      <c r="AI111" s="938"/>
      <c r="AJ111" s="939"/>
      <c r="AK111" s="940" t="s">
        <v>445</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80695</v>
      </c>
      <c r="BR111" s="926"/>
      <c r="BS111" s="926"/>
      <c r="BT111" s="926"/>
      <c r="BU111" s="926"/>
      <c r="BV111" s="926">
        <v>65374</v>
      </c>
      <c r="BW111" s="926"/>
      <c r="BX111" s="926"/>
      <c r="BY111" s="926"/>
      <c r="BZ111" s="926"/>
      <c r="CA111" s="926">
        <v>76585</v>
      </c>
      <c r="CB111" s="926"/>
      <c r="CC111" s="926"/>
      <c r="CD111" s="926"/>
      <c r="CE111" s="926"/>
      <c r="CF111" s="920">
        <v>2.5</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446</v>
      </c>
      <c r="DM111" s="926"/>
      <c r="DN111" s="926"/>
      <c r="DO111" s="926"/>
      <c r="DP111" s="926"/>
      <c r="DQ111" s="926" t="s">
        <v>415</v>
      </c>
      <c r="DR111" s="926"/>
      <c r="DS111" s="926"/>
      <c r="DT111" s="926"/>
      <c r="DU111" s="926"/>
      <c r="DV111" s="927" t="s">
        <v>446</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397</v>
      </c>
      <c r="AG112" s="959"/>
      <c r="AH112" s="959"/>
      <c r="AI112" s="959"/>
      <c r="AJ112" s="960"/>
      <c r="AK112" s="961" t="s">
        <v>397</v>
      </c>
      <c r="AL112" s="959"/>
      <c r="AM112" s="959"/>
      <c r="AN112" s="959"/>
      <c r="AO112" s="960"/>
      <c r="AP112" s="962" t="s">
        <v>415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t="s">
        <v>452</v>
      </c>
      <c r="BR112" s="926"/>
      <c r="BS112" s="926"/>
      <c r="BT112" s="926"/>
      <c r="BU112" s="926"/>
      <c r="BV112" s="926" t="s">
        <v>453</v>
      </c>
      <c r="BW112" s="926"/>
      <c r="BX112" s="926"/>
      <c r="BY112" s="926"/>
      <c r="BZ112" s="926"/>
      <c r="CA112" s="926" t="s">
        <v>397</v>
      </c>
      <c r="CB112" s="926"/>
      <c r="CC112" s="926"/>
      <c r="CD112" s="926"/>
      <c r="CE112" s="926"/>
      <c r="CF112" s="920" t="s">
        <v>445</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446</v>
      </c>
      <c r="DM112" s="926"/>
      <c r="DN112" s="926"/>
      <c r="DO112" s="926"/>
      <c r="DP112" s="926"/>
      <c r="DQ112" s="926" t="s">
        <v>446</v>
      </c>
      <c r="DR112" s="926"/>
      <c r="DS112" s="926"/>
      <c r="DT112" s="926"/>
      <c r="DU112" s="926"/>
      <c r="DV112" s="927" t="s">
        <v>445</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397</v>
      </c>
      <c r="AB113" s="938"/>
      <c r="AC113" s="938"/>
      <c r="AD113" s="938"/>
      <c r="AE113" s="939"/>
      <c r="AF113" s="940">
        <v>14</v>
      </c>
      <c r="AG113" s="938"/>
      <c r="AH113" s="938"/>
      <c r="AI113" s="938"/>
      <c r="AJ113" s="939"/>
      <c r="AK113" s="940" t="s">
        <v>397</v>
      </c>
      <c r="AL113" s="938"/>
      <c r="AM113" s="938"/>
      <c r="AN113" s="938"/>
      <c r="AO113" s="939"/>
      <c r="AP113" s="941" t="s">
        <v>443</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342896</v>
      </c>
      <c r="BR113" s="926"/>
      <c r="BS113" s="926"/>
      <c r="BT113" s="926"/>
      <c r="BU113" s="926"/>
      <c r="BV113" s="926">
        <v>334312</v>
      </c>
      <c r="BW113" s="926"/>
      <c r="BX113" s="926"/>
      <c r="BY113" s="926"/>
      <c r="BZ113" s="926"/>
      <c r="CA113" s="926">
        <v>361719</v>
      </c>
      <c r="CB113" s="926"/>
      <c r="CC113" s="926"/>
      <c r="CD113" s="926"/>
      <c r="CE113" s="926"/>
      <c r="CF113" s="920">
        <v>11.7</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458</v>
      </c>
      <c r="DH113" s="959"/>
      <c r="DI113" s="959"/>
      <c r="DJ113" s="959"/>
      <c r="DK113" s="960"/>
      <c r="DL113" s="961" t="s">
        <v>446</v>
      </c>
      <c r="DM113" s="959"/>
      <c r="DN113" s="959"/>
      <c r="DO113" s="959"/>
      <c r="DP113" s="960"/>
      <c r="DQ113" s="961" t="s">
        <v>415</v>
      </c>
      <c r="DR113" s="959"/>
      <c r="DS113" s="959"/>
      <c r="DT113" s="959"/>
      <c r="DU113" s="960"/>
      <c r="DV113" s="962" t="s">
        <v>397</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39348</v>
      </c>
      <c r="AB114" s="959"/>
      <c r="AC114" s="959"/>
      <c r="AD114" s="959"/>
      <c r="AE114" s="960"/>
      <c r="AF114" s="961">
        <v>51797</v>
      </c>
      <c r="AG114" s="959"/>
      <c r="AH114" s="959"/>
      <c r="AI114" s="959"/>
      <c r="AJ114" s="960"/>
      <c r="AK114" s="961">
        <v>52613</v>
      </c>
      <c r="AL114" s="959"/>
      <c r="AM114" s="959"/>
      <c r="AN114" s="959"/>
      <c r="AO114" s="960"/>
      <c r="AP114" s="962">
        <v>1.7</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1268911</v>
      </c>
      <c r="BR114" s="926"/>
      <c r="BS114" s="926"/>
      <c r="BT114" s="926"/>
      <c r="BU114" s="926"/>
      <c r="BV114" s="926">
        <v>1226281</v>
      </c>
      <c r="BW114" s="926"/>
      <c r="BX114" s="926"/>
      <c r="BY114" s="926"/>
      <c r="BZ114" s="926"/>
      <c r="CA114" s="926">
        <v>1224338</v>
      </c>
      <c r="CB114" s="926"/>
      <c r="CC114" s="926"/>
      <c r="CD114" s="926"/>
      <c r="CE114" s="926"/>
      <c r="CF114" s="920">
        <v>39.6</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446</v>
      </c>
      <c r="DM114" s="959"/>
      <c r="DN114" s="959"/>
      <c r="DO114" s="959"/>
      <c r="DP114" s="960"/>
      <c r="DQ114" s="961" t="s">
        <v>445</v>
      </c>
      <c r="DR114" s="959"/>
      <c r="DS114" s="959"/>
      <c r="DT114" s="959"/>
      <c r="DU114" s="960"/>
      <c r="DV114" s="962" t="s">
        <v>446</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415</v>
      </c>
      <c r="AB115" s="938"/>
      <c r="AC115" s="938"/>
      <c r="AD115" s="938"/>
      <c r="AE115" s="939"/>
      <c r="AF115" s="940" t="s">
        <v>397</v>
      </c>
      <c r="AG115" s="938"/>
      <c r="AH115" s="938"/>
      <c r="AI115" s="938"/>
      <c r="AJ115" s="939"/>
      <c r="AK115" s="940" t="s">
        <v>415</v>
      </c>
      <c r="AL115" s="938"/>
      <c r="AM115" s="938"/>
      <c r="AN115" s="938"/>
      <c r="AO115" s="939"/>
      <c r="AP115" s="941" t="s">
        <v>415</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397</v>
      </c>
      <c r="BR115" s="926"/>
      <c r="BS115" s="926"/>
      <c r="BT115" s="926"/>
      <c r="BU115" s="926"/>
      <c r="BV115" s="926" t="s">
        <v>445</v>
      </c>
      <c r="BW115" s="926"/>
      <c r="BX115" s="926"/>
      <c r="BY115" s="926"/>
      <c r="BZ115" s="926"/>
      <c r="CA115" s="926" t="s">
        <v>415</v>
      </c>
      <c r="CB115" s="926"/>
      <c r="CC115" s="926"/>
      <c r="CD115" s="926"/>
      <c r="CE115" s="926"/>
      <c r="CF115" s="920" t="s">
        <v>397</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415</v>
      </c>
      <c r="DH115" s="959"/>
      <c r="DI115" s="959"/>
      <c r="DJ115" s="959"/>
      <c r="DK115" s="960"/>
      <c r="DL115" s="961" t="s">
        <v>465</v>
      </c>
      <c r="DM115" s="959"/>
      <c r="DN115" s="959"/>
      <c r="DO115" s="959"/>
      <c r="DP115" s="960"/>
      <c r="DQ115" s="961" t="s">
        <v>443</v>
      </c>
      <c r="DR115" s="959"/>
      <c r="DS115" s="959"/>
      <c r="DT115" s="959"/>
      <c r="DU115" s="960"/>
      <c r="DV115" s="962" t="s">
        <v>415</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397</v>
      </c>
      <c r="AB116" s="959"/>
      <c r="AC116" s="959"/>
      <c r="AD116" s="959"/>
      <c r="AE116" s="960"/>
      <c r="AF116" s="961" t="s">
        <v>397</v>
      </c>
      <c r="AG116" s="959"/>
      <c r="AH116" s="959"/>
      <c r="AI116" s="959"/>
      <c r="AJ116" s="960"/>
      <c r="AK116" s="961" t="s">
        <v>415</v>
      </c>
      <c r="AL116" s="959"/>
      <c r="AM116" s="959"/>
      <c r="AN116" s="959"/>
      <c r="AO116" s="960"/>
      <c r="AP116" s="962" t="s">
        <v>446</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415</v>
      </c>
      <c r="BW116" s="926"/>
      <c r="BX116" s="926"/>
      <c r="BY116" s="926"/>
      <c r="BZ116" s="926"/>
      <c r="CA116" s="926" t="s">
        <v>397</v>
      </c>
      <c r="CB116" s="926"/>
      <c r="CC116" s="926"/>
      <c r="CD116" s="926"/>
      <c r="CE116" s="926"/>
      <c r="CF116" s="920" t="s">
        <v>397</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453</v>
      </c>
      <c r="DH116" s="959"/>
      <c r="DI116" s="959"/>
      <c r="DJ116" s="959"/>
      <c r="DK116" s="960"/>
      <c r="DL116" s="961" t="s">
        <v>465</v>
      </c>
      <c r="DM116" s="959"/>
      <c r="DN116" s="959"/>
      <c r="DO116" s="959"/>
      <c r="DP116" s="960"/>
      <c r="DQ116" s="961" t="s">
        <v>442</v>
      </c>
      <c r="DR116" s="959"/>
      <c r="DS116" s="959"/>
      <c r="DT116" s="959"/>
      <c r="DU116" s="960"/>
      <c r="DV116" s="962" t="s">
        <v>415</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409154</v>
      </c>
      <c r="AB117" s="979"/>
      <c r="AC117" s="979"/>
      <c r="AD117" s="979"/>
      <c r="AE117" s="980"/>
      <c r="AF117" s="981">
        <v>433916</v>
      </c>
      <c r="AG117" s="979"/>
      <c r="AH117" s="979"/>
      <c r="AI117" s="979"/>
      <c r="AJ117" s="980"/>
      <c r="AK117" s="981">
        <v>438075</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445</v>
      </c>
      <c r="BW117" s="926"/>
      <c r="BX117" s="926"/>
      <c r="BY117" s="926"/>
      <c r="BZ117" s="926"/>
      <c r="CA117" s="926" t="s">
        <v>397</v>
      </c>
      <c r="CB117" s="926"/>
      <c r="CC117" s="926"/>
      <c r="CD117" s="926"/>
      <c r="CE117" s="926"/>
      <c r="CF117" s="920" t="s">
        <v>453</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446</v>
      </c>
      <c r="DH117" s="959"/>
      <c r="DI117" s="959"/>
      <c r="DJ117" s="959"/>
      <c r="DK117" s="960"/>
      <c r="DL117" s="961" t="s">
        <v>415</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313</v>
      </c>
      <c r="AL118" s="893"/>
      <c r="AM118" s="893"/>
      <c r="AN118" s="893"/>
      <c r="AO118" s="894"/>
      <c r="AP118" s="970" t="s">
        <v>436</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397</v>
      </c>
      <c r="BW118" s="1000"/>
      <c r="BX118" s="1000"/>
      <c r="BY118" s="1000"/>
      <c r="BZ118" s="1000"/>
      <c r="CA118" s="1000" t="s">
        <v>415</v>
      </c>
      <c r="CB118" s="1000"/>
      <c r="CC118" s="1000"/>
      <c r="CD118" s="1000"/>
      <c r="CE118" s="1000"/>
      <c r="CF118" s="920" t="s">
        <v>397</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415</v>
      </c>
      <c r="DH118" s="959"/>
      <c r="DI118" s="959"/>
      <c r="DJ118" s="959"/>
      <c r="DK118" s="960"/>
      <c r="DL118" s="961" t="s">
        <v>445</v>
      </c>
      <c r="DM118" s="959"/>
      <c r="DN118" s="959"/>
      <c r="DO118" s="959"/>
      <c r="DP118" s="960"/>
      <c r="DQ118" s="961" t="s">
        <v>415</v>
      </c>
      <c r="DR118" s="959"/>
      <c r="DS118" s="959"/>
      <c r="DT118" s="959"/>
      <c r="DU118" s="960"/>
      <c r="DV118" s="962" t="s">
        <v>443</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443</v>
      </c>
      <c r="AG119" s="900"/>
      <c r="AH119" s="900"/>
      <c r="AI119" s="900"/>
      <c r="AJ119" s="901"/>
      <c r="AK119" s="902" t="s">
        <v>453</v>
      </c>
      <c r="AL119" s="900"/>
      <c r="AM119" s="900"/>
      <c r="AN119" s="900"/>
      <c r="AO119" s="901"/>
      <c r="AP119" s="903" t="s">
        <v>465</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6142982</v>
      </c>
      <c r="BR119" s="1000"/>
      <c r="BS119" s="1000"/>
      <c r="BT119" s="1000"/>
      <c r="BU119" s="1000"/>
      <c r="BV119" s="1000">
        <v>6016045</v>
      </c>
      <c r="BW119" s="1000"/>
      <c r="BX119" s="1000"/>
      <c r="BY119" s="1000"/>
      <c r="BZ119" s="1000"/>
      <c r="CA119" s="1000">
        <v>5838455</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80695</v>
      </c>
      <c r="DH119" s="986"/>
      <c r="DI119" s="986"/>
      <c r="DJ119" s="986"/>
      <c r="DK119" s="987"/>
      <c r="DL119" s="985">
        <v>65374</v>
      </c>
      <c r="DM119" s="986"/>
      <c r="DN119" s="986"/>
      <c r="DO119" s="986"/>
      <c r="DP119" s="987"/>
      <c r="DQ119" s="985">
        <v>76585</v>
      </c>
      <c r="DR119" s="986"/>
      <c r="DS119" s="986"/>
      <c r="DT119" s="986"/>
      <c r="DU119" s="987"/>
      <c r="DV119" s="988">
        <v>2.5</v>
      </c>
      <c r="DW119" s="989"/>
      <c r="DX119" s="989"/>
      <c r="DY119" s="989"/>
      <c r="DZ119" s="990"/>
    </row>
    <row r="120" spans="1:130" s="230" customFormat="1" ht="26.25" customHeight="1" x14ac:dyDescent="0.15">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415</v>
      </c>
      <c r="AB120" s="959"/>
      <c r="AC120" s="959"/>
      <c r="AD120" s="959"/>
      <c r="AE120" s="960"/>
      <c r="AF120" s="961" t="s">
        <v>397</v>
      </c>
      <c r="AG120" s="959"/>
      <c r="AH120" s="959"/>
      <c r="AI120" s="959"/>
      <c r="AJ120" s="960"/>
      <c r="AK120" s="961" t="s">
        <v>443</v>
      </c>
      <c r="AL120" s="959"/>
      <c r="AM120" s="959"/>
      <c r="AN120" s="959"/>
      <c r="AO120" s="960"/>
      <c r="AP120" s="962" t="s">
        <v>465</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2073869</v>
      </c>
      <c r="BR120" s="931"/>
      <c r="BS120" s="931"/>
      <c r="BT120" s="931"/>
      <c r="BU120" s="931"/>
      <c r="BV120" s="931">
        <v>2578181</v>
      </c>
      <c r="BW120" s="931"/>
      <c r="BX120" s="931"/>
      <c r="BY120" s="931"/>
      <c r="BZ120" s="931"/>
      <c r="CA120" s="931">
        <v>2824651</v>
      </c>
      <c r="CB120" s="931"/>
      <c r="CC120" s="931"/>
      <c r="CD120" s="931"/>
      <c r="CE120" s="931"/>
      <c r="CF120" s="944">
        <v>91.4</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t="s">
        <v>453</v>
      </c>
      <c r="DH120" s="931"/>
      <c r="DI120" s="931"/>
      <c r="DJ120" s="931"/>
      <c r="DK120" s="931"/>
      <c r="DL120" s="931" t="s">
        <v>465</v>
      </c>
      <c r="DM120" s="931"/>
      <c r="DN120" s="931"/>
      <c r="DO120" s="931"/>
      <c r="DP120" s="931"/>
      <c r="DQ120" s="931" t="s">
        <v>415</v>
      </c>
      <c r="DR120" s="931"/>
      <c r="DS120" s="931"/>
      <c r="DT120" s="931"/>
      <c r="DU120" s="931"/>
      <c r="DV120" s="932" t="s">
        <v>415</v>
      </c>
      <c r="DW120" s="932"/>
      <c r="DX120" s="932"/>
      <c r="DY120" s="932"/>
      <c r="DZ120" s="933"/>
    </row>
    <row r="121" spans="1:130" s="230" customFormat="1" ht="26.25" customHeight="1" x14ac:dyDescent="0.15">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397</v>
      </c>
      <c r="AB121" s="959"/>
      <c r="AC121" s="959"/>
      <c r="AD121" s="959"/>
      <c r="AE121" s="960"/>
      <c r="AF121" s="961" t="s">
        <v>397</v>
      </c>
      <c r="AG121" s="959"/>
      <c r="AH121" s="959"/>
      <c r="AI121" s="959"/>
      <c r="AJ121" s="960"/>
      <c r="AK121" s="961" t="s">
        <v>397</v>
      </c>
      <c r="AL121" s="959"/>
      <c r="AM121" s="959"/>
      <c r="AN121" s="959"/>
      <c r="AO121" s="960"/>
      <c r="AP121" s="962" t="s">
        <v>397</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397</v>
      </c>
      <c r="BR121" s="926"/>
      <c r="BS121" s="926"/>
      <c r="BT121" s="926"/>
      <c r="BU121" s="926"/>
      <c r="BV121" s="926" t="s">
        <v>443</v>
      </c>
      <c r="BW121" s="926"/>
      <c r="BX121" s="926"/>
      <c r="BY121" s="926"/>
      <c r="BZ121" s="926"/>
      <c r="CA121" s="926" t="s">
        <v>415</v>
      </c>
      <c r="CB121" s="926"/>
      <c r="CC121" s="926"/>
      <c r="CD121" s="926"/>
      <c r="CE121" s="926"/>
      <c r="CF121" s="920" t="s">
        <v>397</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t="s">
        <v>415</v>
      </c>
      <c r="DH121" s="926"/>
      <c r="DI121" s="926"/>
      <c r="DJ121" s="926"/>
      <c r="DK121" s="926"/>
      <c r="DL121" s="926" t="s">
        <v>415</v>
      </c>
      <c r="DM121" s="926"/>
      <c r="DN121" s="926"/>
      <c r="DO121" s="926"/>
      <c r="DP121" s="926"/>
      <c r="DQ121" s="926" t="s">
        <v>415</v>
      </c>
      <c r="DR121" s="926"/>
      <c r="DS121" s="926"/>
      <c r="DT121" s="926"/>
      <c r="DU121" s="926"/>
      <c r="DV121" s="927" t="s">
        <v>443</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443</v>
      </c>
      <c r="AG122" s="959"/>
      <c r="AH122" s="959"/>
      <c r="AI122" s="959"/>
      <c r="AJ122" s="960"/>
      <c r="AK122" s="961" t="s">
        <v>397</v>
      </c>
      <c r="AL122" s="959"/>
      <c r="AM122" s="959"/>
      <c r="AN122" s="959"/>
      <c r="AO122" s="960"/>
      <c r="AP122" s="962" t="s">
        <v>443</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3583446</v>
      </c>
      <c r="BR122" s="1000"/>
      <c r="BS122" s="1000"/>
      <c r="BT122" s="1000"/>
      <c r="BU122" s="1000"/>
      <c r="BV122" s="1000">
        <v>3491272</v>
      </c>
      <c r="BW122" s="1000"/>
      <c r="BX122" s="1000"/>
      <c r="BY122" s="1000"/>
      <c r="BZ122" s="1000"/>
      <c r="CA122" s="1000">
        <v>3339640</v>
      </c>
      <c r="CB122" s="1000"/>
      <c r="CC122" s="1000"/>
      <c r="CD122" s="1000"/>
      <c r="CE122" s="1000"/>
      <c r="CF122" s="1017">
        <v>108</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397</v>
      </c>
      <c r="DM122" s="926"/>
      <c r="DN122" s="926"/>
      <c r="DO122" s="926"/>
      <c r="DP122" s="926"/>
      <c r="DQ122" s="926" t="s">
        <v>443</v>
      </c>
      <c r="DR122" s="926"/>
      <c r="DS122" s="926"/>
      <c r="DT122" s="926"/>
      <c r="DU122" s="926"/>
      <c r="DV122" s="927" t="s">
        <v>415</v>
      </c>
      <c r="DW122" s="927"/>
      <c r="DX122" s="927"/>
      <c r="DY122" s="927"/>
      <c r="DZ122" s="928"/>
    </row>
    <row r="123" spans="1:130" s="230" customFormat="1" ht="26.25" customHeight="1" x14ac:dyDescent="0.15">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397</v>
      </c>
      <c r="AB123" s="959"/>
      <c r="AC123" s="959"/>
      <c r="AD123" s="959"/>
      <c r="AE123" s="960"/>
      <c r="AF123" s="961" t="s">
        <v>443</v>
      </c>
      <c r="AG123" s="959"/>
      <c r="AH123" s="959"/>
      <c r="AI123" s="959"/>
      <c r="AJ123" s="960"/>
      <c r="AK123" s="961" t="s">
        <v>397</v>
      </c>
      <c r="AL123" s="959"/>
      <c r="AM123" s="959"/>
      <c r="AN123" s="959"/>
      <c r="AO123" s="960"/>
      <c r="AP123" s="962" t="s">
        <v>443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485</v>
      </c>
      <c r="BP123" s="1005"/>
      <c r="BQ123" s="1063">
        <v>5657315</v>
      </c>
      <c r="BR123" s="1064"/>
      <c r="BS123" s="1064"/>
      <c r="BT123" s="1064"/>
      <c r="BU123" s="1064"/>
      <c r="BV123" s="1064">
        <v>6069453</v>
      </c>
      <c r="BW123" s="1064"/>
      <c r="BX123" s="1064"/>
      <c r="BY123" s="1064"/>
      <c r="BZ123" s="1064"/>
      <c r="CA123" s="1064">
        <v>6164291</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415</v>
      </c>
      <c r="DM123" s="959"/>
      <c r="DN123" s="959"/>
      <c r="DO123" s="959"/>
      <c r="DP123" s="960"/>
      <c r="DQ123" s="961" t="s">
        <v>453</v>
      </c>
      <c r="DR123" s="959"/>
      <c r="DS123" s="959"/>
      <c r="DT123" s="959"/>
      <c r="DU123" s="960"/>
      <c r="DV123" s="962" t="s">
        <v>397</v>
      </c>
      <c r="DW123" s="963"/>
      <c r="DX123" s="963"/>
      <c r="DY123" s="963"/>
      <c r="DZ123" s="964"/>
    </row>
    <row r="124" spans="1:130" s="230" customFormat="1" ht="26.25" customHeight="1" thickBot="1" x14ac:dyDescent="0.2">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397</v>
      </c>
      <c r="AG124" s="959"/>
      <c r="AH124" s="959"/>
      <c r="AI124" s="959"/>
      <c r="AJ124" s="960"/>
      <c r="AK124" s="961" t="s">
        <v>397</v>
      </c>
      <c r="AL124" s="959"/>
      <c r="AM124" s="959"/>
      <c r="AN124" s="959"/>
      <c r="AO124" s="960"/>
      <c r="AP124" s="962" t="s">
        <v>397</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16.399999999999999</v>
      </c>
      <c r="BR124" s="1027"/>
      <c r="BS124" s="1027"/>
      <c r="BT124" s="1027"/>
      <c r="BU124" s="1027"/>
      <c r="BV124" s="1027" t="s">
        <v>397</v>
      </c>
      <c r="BW124" s="1027"/>
      <c r="BX124" s="1027"/>
      <c r="BY124" s="1027"/>
      <c r="BZ124" s="1027"/>
      <c r="CA124" s="1027" t="s">
        <v>397</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397</v>
      </c>
      <c r="DM124" s="986"/>
      <c r="DN124" s="986"/>
      <c r="DO124" s="986"/>
      <c r="DP124" s="987"/>
      <c r="DQ124" s="985" t="s">
        <v>458</v>
      </c>
      <c r="DR124" s="986"/>
      <c r="DS124" s="986"/>
      <c r="DT124" s="986"/>
      <c r="DU124" s="987"/>
      <c r="DV124" s="988" t="s">
        <v>465</v>
      </c>
      <c r="DW124" s="989"/>
      <c r="DX124" s="989"/>
      <c r="DY124" s="989"/>
      <c r="DZ124" s="990"/>
    </row>
    <row r="125" spans="1:130" s="230" customFormat="1" ht="26.25" customHeight="1" x14ac:dyDescent="0.15">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465</v>
      </c>
      <c r="AB125" s="959"/>
      <c r="AC125" s="959"/>
      <c r="AD125" s="959"/>
      <c r="AE125" s="960"/>
      <c r="AF125" s="961" t="s">
        <v>465</v>
      </c>
      <c r="AG125" s="959"/>
      <c r="AH125" s="959"/>
      <c r="AI125" s="959"/>
      <c r="AJ125" s="960"/>
      <c r="AK125" s="961" t="s">
        <v>458</v>
      </c>
      <c r="AL125" s="959"/>
      <c r="AM125" s="959"/>
      <c r="AN125" s="959"/>
      <c r="AO125" s="960"/>
      <c r="AP125" s="962" t="s">
        <v>465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465</v>
      </c>
      <c r="DM125" s="931"/>
      <c r="DN125" s="931"/>
      <c r="DO125" s="931"/>
      <c r="DP125" s="931"/>
      <c r="DQ125" s="931" t="s">
        <v>465</v>
      </c>
      <c r="DR125" s="931"/>
      <c r="DS125" s="931"/>
      <c r="DT125" s="931"/>
      <c r="DU125" s="931"/>
      <c r="DV125" s="932" t="s">
        <v>397</v>
      </c>
      <c r="DW125" s="932"/>
      <c r="DX125" s="932"/>
      <c r="DY125" s="932"/>
      <c r="DZ125" s="933"/>
    </row>
    <row r="126" spans="1:130" s="230" customFormat="1" ht="26.25" customHeight="1" thickBot="1" x14ac:dyDescent="0.2">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458</v>
      </c>
      <c r="AG126" s="959"/>
      <c r="AH126" s="959"/>
      <c r="AI126" s="959"/>
      <c r="AJ126" s="960"/>
      <c r="AK126" s="961" t="s">
        <v>465</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465</v>
      </c>
      <c r="DH126" s="926"/>
      <c r="DI126" s="926"/>
      <c r="DJ126" s="926"/>
      <c r="DK126" s="926"/>
      <c r="DL126" s="926" t="s">
        <v>465</v>
      </c>
      <c r="DM126" s="926"/>
      <c r="DN126" s="926"/>
      <c r="DO126" s="926"/>
      <c r="DP126" s="926"/>
      <c r="DQ126" s="926" t="s">
        <v>465</v>
      </c>
      <c r="DR126" s="926"/>
      <c r="DS126" s="926"/>
      <c r="DT126" s="926"/>
      <c r="DU126" s="926"/>
      <c r="DV126" s="927" t="s">
        <v>465</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465</v>
      </c>
      <c r="AG127" s="959"/>
      <c r="AH127" s="959"/>
      <c r="AI127" s="959"/>
      <c r="AJ127" s="960"/>
      <c r="AK127" s="961" t="s">
        <v>465</v>
      </c>
      <c r="AL127" s="959"/>
      <c r="AM127" s="959"/>
      <c r="AN127" s="959"/>
      <c r="AO127" s="960"/>
      <c r="AP127" s="962" t="s">
        <v>458</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458</v>
      </c>
      <c r="DH127" s="926"/>
      <c r="DI127" s="926"/>
      <c r="DJ127" s="926"/>
      <c r="DK127" s="926"/>
      <c r="DL127" s="926" t="s">
        <v>458</v>
      </c>
      <c r="DM127" s="926"/>
      <c r="DN127" s="926"/>
      <c r="DO127" s="926"/>
      <c r="DP127" s="926"/>
      <c r="DQ127" s="926" t="s">
        <v>397</v>
      </c>
      <c r="DR127" s="926"/>
      <c r="DS127" s="926"/>
      <c r="DT127" s="926"/>
      <c r="DU127" s="926"/>
      <c r="DV127" s="927" t="s">
        <v>465</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t="s">
        <v>465</v>
      </c>
      <c r="AB128" s="1046"/>
      <c r="AC128" s="1046"/>
      <c r="AD128" s="1046"/>
      <c r="AE128" s="1047"/>
      <c r="AF128" s="1048" t="s">
        <v>465</v>
      </c>
      <c r="AG128" s="1046"/>
      <c r="AH128" s="1046"/>
      <c r="AI128" s="1046"/>
      <c r="AJ128" s="1047"/>
      <c r="AK128" s="1048">
        <v>128</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501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503</v>
      </c>
      <c r="DH128" s="1038"/>
      <c r="DI128" s="1038"/>
      <c r="DJ128" s="1038"/>
      <c r="DK128" s="1038"/>
      <c r="DL128" s="1038" t="s">
        <v>504</v>
      </c>
      <c r="DM128" s="1038"/>
      <c r="DN128" s="1038"/>
      <c r="DO128" s="1038"/>
      <c r="DP128" s="1038"/>
      <c r="DQ128" s="1038" t="s">
        <v>504</v>
      </c>
      <c r="DR128" s="1038"/>
      <c r="DS128" s="1038"/>
      <c r="DT128" s="1038"/>
      <c r="DU128" s="1038"/>
      <c r="DV128" s="1039" t="s">
        <v>503</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3235718</v>
      </c>
      <c r="AB129" s="959"/>
      <c r="AC129" s="959"/>
      <c r="AD129" s="959"/>
      <c r="AE129" s="960"/>
      <c r="AF129" s="961">
        <v>3465343</v>
      </c>
      <c r="AG129" s="959"/>
      <c r="AH129" s="959"/>
      <c r="AI129" s="959"/>
      <c r="AJ129" s="960"/>
      <c r="AK129" s="961">
        <v>3377431</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507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281931</v>
      </c>
      <c r="AB130" s="959"/>
      <c r="AC130" s="959"/>
      <c r="AD130" s="959"/>
      <c r="AE130" s="960"/>
      <c r="AF130" s="961">
        <v>293162</v>
      </c>
      <c r="AG130" s="959"/>
      <c r="AH130" s="959"/>
      <c r="AI130" s="959"/>
      <c r="AJ130" s="960"/>
      <c r="AK130" s="961">
        <v>286524</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2953787</v>
      </c>
      <c r="AB131" s="986"/>
      <c r="AC131" s="986"/>
      <c r="AD131" s="986"/>
      <c r="AE131" s="987"/>
      <c r="AF131" s="985">
        <v>3172181</v>
      </c>
      <c r="AG131" s="986"/>
      <c r="AH131" s="986"/>
      <c r="AI131" s="986"/>
      <c r="AJ131" s="987"/>
      <c r="AK131" s="985">
        <v>3090907</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t="s">
        <v>513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4.3071149000000002</v>
      </c>
      <c r="AB132" s="1097"/>
      <c r="AC132" s="1097"/>
      <c r="AD132" s="1097"/>
      <c r="AE132" s="1098"/>
      <c r="AF132" s="1099">
        <v>4.4371364690000004</v>
      </c>
      <c r="AG132" s="1097"/>
      <c r="AH132" s="1097"/>
      <c r="AI132" s="1097"/>
      <c r="AJ132" s="1098"/>
      <c r="AK132" s="1099">
        <v>4.8989827259999998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4.3</v>
      </c>
      <c r="AB133" s="1080"/>
      <c r="AC133" s="1080"/>
      <c r="AD133" s="1080"/>
      <c r="AE133" s="1081"/>
      <c r="AF133" s="1079">
        <v>4.5</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k0pPiIuBNav1uAAR9bapDRUsoDF+QklT17NoIEm1f1TIUwgZk9aO2zELAIfbnGQdaduDIH3FQZQ4xsGeeHydQ==" saltValue="h23oi+Ep/yY0Jw+Z66Ea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V30" sqref="CV30:CV3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oDMRsTXSPbDBzO6l1WTW2BwsoLHEcrDTuaoFYVsia8cM5Dn9zwJtdfFrfvWvOxAAuDTJv2aZTnG6MSpicqDMw==" saltValue="lw47+qVbNbvQnEEU6sL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CV30" sqref="CV30:CV3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3Gw2HlXGTAZUu8lCl/cwLhBNylSUloaNYuz14eUdO6Fdq24+LdyGdUz48Zm3cEyCNs17e5p0T6jlyNvlUdA0g==" saltValue="4iU6H+sgWb47VYWzUrCf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CV30" sqref="CV30:CV3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1182700</v>
      </c>
      <c r="AP9" s="281">
        <v>110316</v>
      </c>
      <c r="AQ9" s="282">
        <v>108757</v>
      </c>
      <c r="AR9" s="283">
        <v>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118624</v>
      </c>
      <c r="AP10" s="284">
        <v>11065</v>
      </c>
      <c r="AQ10" s="285">
        <v>15108</v>
      </c>
      <c r="AR10" s="286">
        <v>-26.8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35865</v>
      </c>
      <c r="AP11" s="284">
        <v>3345</v>
      </c>
      <c r="AQ11" s="285">
        <v>1414</v>
      </c>
      <c r="AR11" s="286">
        <v>136.6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40</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t="s">
        <v>529</v>
      </c>
      <c r="AP13" s="284" t="s">
        <v>529</v>
      </c>
      <c r="AQ13" s="285">
        <v>4611</v>
      </c>
      <c r="AR13" s="286" t="s">
        <v>529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14729</v>
      </c>
      <c r="AP14" s="284">
        <v>1374</v>
      </c>
      <c r="AQ14" s="285">
        <v>2427</v>
      </c>
      <c r="AR14" s="286">
        <v>-43.4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-112351</v>
      </c>
      <c r="AP15" s="284">
        <v>-10480</v>
      </c>
      <c r="AQ15" s="285">
        <v>-7785</v>
      </c>
      <c r="AR15" s="286">
        <v>34.6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1239567</v>
      </c>
      <c r="AP16" s="284">
        <v>115620</v>
      </c>
      <c r="AQ16" s="285">
        <v>124572</v>
      </c>
      <c r="AR16" s="286">
        <v>-7.2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11.38</v>
      </c>
      <c r="AP21" s="298">
        <v>10.78</v>
      </c>
      <c r="AQ21" s="299">
        <v>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100.9</v>
      </c>
      <c r="AP22" s="303">
        <v>96.3</v>
      </c>
      <c r="AQ22" s="304">
        <v>4.5999999999999996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385462</v>
      </c>
      <c r="AP32" s="312">
        <v>35954</v>
      </c>
      <c r="AQ32" s="313">
        <v>62543</v>
      </c>
      <c r="AR32" s="314">
        <v>-42.5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t="s">
        <v>529</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t="s">
        <v>529</v>
      </c>
      <c r="AP35" s="312" t="s">
        <v>529</v>
      </c>
      <c r="AQ35" s="313">
        <v>16620</v>
      </c>
      <c r="AR35" s="314" t="s">
        <v>529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52613</v>
      </c>
      <c r="AP36" s="312">
        <v>4907</v>
      </c>
      <c r="AQ36" s="313">
        <v>3562</v>
      </c>
      <c r="AR36" s="314">
        <v>37.799999999999997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529</v>
      </c>
      <c r="AP37" s="312" t="s">
        <v>529</v>
      </c>
      <c r="AQ37" s="313">
        <v>625</v>
      </c>
      <c r="AR37" s="314" t="s">
        <v>529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3</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-128</v>
      </c>
      <c r="AP39" s="312">
        <v>-12</v>
      </c>
      <c r="AQ39" s="313">
        <v>-2822</v>
      </c>
      <c r="AR39" s="314">
        <v>-99.6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-286524</v>
      </c>
      <c r="AP40" s="312">
        <v>-26725</v>
      </c>
      <c r="AQ40" s="313">
        <v>-53912</v>
      </c>
      <c r="AR40" s="314">
        <v>-50.4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151423</v>
      </c>
      <c r="AP41" s="312">
        <v>14124</v>
      </c>
      <c r="AQ41" s="313">
        <v>26618</v>
      </c>
      <c r="AR41" s="314">
        <v>-46.9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531374</v>
      </c>
      <c r="AN51" s="334">
        <v>46681</v>
      </c>
      <c r="AO51" s="335">
        <v>61</v>
      </c>
      <c r="AP51" s="336">
        <v>88328</v>
      </c>
      <c r="AQ51" s="337">
        <v>-1.9</v>
      </c>
      <c r="AR51" s="338">
        <v>62.9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281702</v>
      </c>
      <c r="AN52" s="342">
        <v>24748</v>
      </c>
      <c r="AO52" s="343">
        <v>29.6</v>
      </c>
      <c r="AP52" s="344">
        <v>49013</v>
      </c>
      <c r="AQ52" s="345">
        <v>6.4</v>
      </c>
      <c r="AR52" s="346">
        <v>23.2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334209</v>
      </c>
      <c r="AN53" s="334">
        <v>29888</v>
      </c>
      <c r="AO53" s="335">
        <v>-36</v>
      </c>
      <c r="AP53" s="336">
        <v>103390</v>
      </c>
      <c r="AQ53" s="337">
        <v>17.100000000000001</v>
      </c>
      <c r="AR53" s="338">
        <v>-53.1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178381</v>
      </c>
      <c r="AN54" s="342">
        <v>15953</v>
      </c>
      <c r="AO54" s="343">
        <v>-35.5</v>
      </c>
      <c r="AP54" s="344">
        <v>51269</v>
      </c>
      <c r="AQ54" s="345">
        <v>4.5999999999999996</v>
      </c>
      <c r="AR54" s="346">
        <v>-40.1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566371</v>
      </c>
      <c r="AN55" s="334">
        <v>51302</v>
      </c>
      <c r="AO55" s="335">
        <v>71.599999999999994</v>
      </c>
      <c r="AP55" s="336">
        <v>117234</v>
      </c>
      <c r="AQ55" s="337">
        <v>13.4</v>
      </c>
      <c r="AR55" s="338">
        <v>58.2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234724</v>
      </c>
      <c r="AN56" s="342">
        <v>21261</v>
      </c>
      <c r="AO56" s="343">
        <v>33.299999999999997</v>
      </c>
      <c r="AP56" s="344">
        <v>59796</v>
      </c>
      <c r="AQ56" s="345">
        <v>16.600000000000001</v>
      </c>
      <c r="AR56" s="346">
        <v>16.7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386348</v>
      </c>
      <c r="AN57" s="334">
        <v>35618</v>
      </c>
      <c r="AO57" s="335">
        <v>-30.6</v>
      </c>
      <c r="AP57" s="336">
        <v>97758</v>
      </c>
      <c r="AQ57" s="337">
        <v>-16.600000000000001</v>
      </c>
      <c r="AR57" s="338">
        <v>-14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286558</v>
      </c>
      <c r="AN58" s="342">
        <v>26418</v>
      </c>
      <c r="AO58" s="343">
        <v>24.3</v>
      </c>
      <c r="AP58" s="344">
        <v>45946</v>
      </c>
      <c r="AQ58" s="345">
        <v>-23.2</v>
      </c>
      <c r="AR58" s="346">
        <v>47.5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218976</v>
      </c>
      <c r="AN59" s="334">
        <v>20425</v>
      </c>
      <c r="AO59" s="335">
        <v>-42.7</v>
      </c>
      <c r="AP59" s="336">
        <v>91338</v>
      </c>
      <c r="AQ59" s="337">
        <v>-6.6</v>
      </c>
      <c r="AR59" s="338">
        <v>-36.1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178447</v>
      </c>
      <c r="AN60" s="342">
        <v>16645</v>
      </c>
      <c r="AO60" s="343">
        <v>-37</v>
      </c>
      <c r="AP60" s="344">
        <v>43989</v>
      </c>
      <c r="AQ60" s="345">
        <v>-4.3</v>
      </c>
      <c r="AR60" s="346">
        <v>-32.700000000000003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407456</v>
      </c>
      <c r="AN61" s="349">
        <v>36783</v>
      </c>
      <c r="AO61" s="350">
        <v>4.7</v>
      </c>
      <c r="AP61" s="351">
        <v>99610</v>
      </c>
      <c r="AQ61" s="352">
        <v>1.1000000000000001</v>
      </c>
      <c r="AR61" s="338">
        <v>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231962</v>
      </c>
      <c r="AN62" s="342">
        <v>21005</v>
      </c>
      <c r="AO62" s="343">
        <v>2.9</v>
      </c>
      <c r="AP62" s="344">
        <v>50003</v>
      </c>
      <c r="AQ62" s="345">
        <v>0</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7k8q1qsvuU0da2S9X2KxGgF9I9GZiJRbhayi1Ngp5ObE4dCJ1lQpGPCCoPafPg+FzxsHGYWzr/orjydsg4Mfw==" saltValue="AaWUVrA6jstZEi1gBGsH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V30" sqref="CV30:CV3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8P6BtT4qD9ogx9w1R7vv16PXtsexcVEADiWFjxIj1P+tl1vd81RqjiErzCdYzhkBP5er5ZlyX1zsC3HKyMHr5w==" saltValue="TBGMU+VIRHMbeMM6Or8k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V30" sqref="CV30:CV3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pSYVXMuNukz/3tTDOiYb0F3hWHvMwUOcL67ofSKR8Sn2a2hynF/bMWInzle4SOmV8RrRRYzJcbLXF9sldcqL1g==" saltValue="C7jfLkJjDy9kOpQYmVj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CV30" sqref="CV30:CV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37.869999999999997</v>
      </c>
      <c r="G47" s="12">
        <v>29.83</v>
      </c>
      <c r="H47" s="12">
        <v>30.23</v>
      </c>
      <c r="I47" s="12">
        <v>35.479999999999997</v>
      </c>
      <c r="J47" s="13">
        <v>39.729999999999997</v>
      </c>
    </row>
    <row r="48" spans="2:10" ht="57.75" customHeight="1" x14ac:dyDescent="0.15">
      <c r="B48" s="14"/>
      <c r="C48" s="1141" t="s">
        <v>4</v>
      </c>
      <c r="D48" s="1141"/>
      <c r="E48" s="1142"/>
      <c r="F48" s="15">
        <v>4.9800000000000004</v>
      </c>
      <c r="G48" s="16">
        <v>5.72</v>
      </c>
      <c r="H48" s="16">
        <v>5.51</v>
      </c>
      <c r="I48" s="16">
        <v>7.64</v>
      </c>
      <c r="J48" s="17">
        <v>5.68</v>
      </c>
    </row>
    <row r="49" spans="2:10" ht="57.75" customHeight="1" thickBot="1" x14ac:dyDescent="0.2">
      <c r="B49" s="18"/>
      <c r="C49" s="1143" t="s">
        <v>5</v>
      </c>
      <c r="D49" s="1143"/>
      <c r="E49" s="1144"/>
      <c r="F49" s="19" t="s">
        <v>575</v>
      </c>
      <c r="G49" s="20" t="s">
        <v>576</v>
      </c>
      <c r="H49" s="20">
        <v>2.7</v>
      </c>
      <c r="I49" s="20">
        <v>9.75</v>
      </c>
      <c r="J49" s="21">
        <v>1.17</v>
      </c>
    </row>
    <row r="50" spans="2:10" x14ac:dyDescent="0.15"/>
  </sheetData>
  <sheetProtection algorithmName="SHA-512" hashValue="V8IzyhimbKynsmBIyQgJsX5xVWUAuRcYOQs3mYDbY4cgiukN+PKbJT47JJb1jOdw37MdgC9IJA+yizoWZ9/SVQ==" saltValue="Kf138ylsHDfRaQ2wbWAl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 </cp:lastModifiedBy>
  <cp:lastPrinted>2024-03-19T04:57:06Z</cp:lastPrinted>
  <dcterms:created xsi:type="dcterms:W3CDTF">2024-03-14T01:54:13Z</dcterms:created>
  <dcterms:modified xsi:type="dcterms:W3CDTF">2024-03-27T05:46:24Z</dcterms:modified>
  <cp:category/>
</cp:coreProperties>
</file>