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zuki\Desktop\"/>
    </mc:Choice>
  </mc:AlternateContent>
  <bookViews>
    <workbookView xWindow="240" yWindow="60" windowWidth="14940" windowHeight="7875" tabRatio="8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U34" i="9"/>
  <c r="U35" i="9" s="1"/>
  <c r="C34" i="9"/>
  <c r="U36" i="9" l="1"/>
  <c r="AM34" i="9"/>
  <c r="BE34" i="9" s="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<sst xmlns="http://schemas.openxmlformats.org/spreadsheetml/2006/main" count="1130" uniqueCount="557">
  <si>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</si>
  <si>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</si>
  <si>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</si>
  <si>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</si>
  <si>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</si>
  <si>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</si>
  <si>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</si>
  <si>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</si>
  <si>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</si>
  <si>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</si>
  <si>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</si>
  <si>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</si>
  <si>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</si>
  <si>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</si>
  <si>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</si>
  <si>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</si>
  <si>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</si>
  <si>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</si>
  <si>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</si>
  <si>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</si>
  <si>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</si>
  <si>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</si>
  <si>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</si>
  <si>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</si>
  <si>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</si>
  <si>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</si>
  <si>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</si>
  <si>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</si>
  <si>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</si>
  <si>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</si>
  <si>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</si>
  <si>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</si>
  <si>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</si>
  <si>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</si>
  <si>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</si>
  <si>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</si>
  <si>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</si>
  <si>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</si>
  <si>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</si>
  <si>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</si>
  <si>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</si>
  <si>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</si>
  <si>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</si>
  <si>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</si>
  <si>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</si>
  <si>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</si>
  <si>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</si>
  <si>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</si>
  <si>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</si>
  <si>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</si>
  <si>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</si>
  <si>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</si>
  <si>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</si>
  <si>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</si>
  <si>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</si>
  <si>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</si>
  <si>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</si>
  <si>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</si>
  <si>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</si>
  <si>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</si>
  <si>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</si>
  <si>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</si>
  <si>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</si>
  <si>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</si>
  <si>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</si>
  <si>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</si>
  <si>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</si>
  <si>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</si>
  <si>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</si>
  <si>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</si>
  <si>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</si>
  <si>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</si>
  <si>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</si>
  <si>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</si>
  <si>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</si>
  <si>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</si>
  <si>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</si>
  <si>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</si>
  <si>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</si>
  <si>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</si>
  <si>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</si>
  <si>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</si>
  <si>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</si>
  <si>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</si>
  <si>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</si>
  <si>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</si>
  <si>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</si>
  <si>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</si>
  <si>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</si>
  <si>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</si>
  <si>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</si>
  <si>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</si>
  <si>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</si>
  <si>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</si>
  <si>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</si>
  <si>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</si>
  <si>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</si>
  <si>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</si>
  <si>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</si>
  <si>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</si>
  <si>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</si>
  <si>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</si>
  <si>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</si>
  <si>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</si>
  <si>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</si>
  <si>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</si>
  <si>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</si>
  <si>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</si>
  <si>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</si>
  <si>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</si>
  <si>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</si>
  <si>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</si>
  <si>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</si>
  <si>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</si>
  <si>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</si>
  <si>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</si>
  <si>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</si>
  <si>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</si>
  <si>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</si>
  <si>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</si>
  <si>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</si>
  <si>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</si>
  <si>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</si>
  <si>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</si>
  <si>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</si>
  <si>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</si>
  <si>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</si>
  <si>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</si>
  <si>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</si>
  <si>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</si>
  <si>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</si>
  <si>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</si>
  <si>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</si>
  <si>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</si>
  <si>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</si>
  <si>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</si>
  <si>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</si>
  <si>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</si>
  <si>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</si>
  <si>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</si>
  <si>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</si>
  <si>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</si>
  <si>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</si>
  <si>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</si>
  <si>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</si>
  <si>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</si>
  <si>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</si>
  <si>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</si>
  <si>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</si>
  <si>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</si>
  <si>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</si>
  <si>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</si>
  <si>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</si>
  <si>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</si>
  <si>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</si>
  <si>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</si>
  <si>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</si>
  <si>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</si>
  <si>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</si>
  <si>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</si>
  <si>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</si>
  <si>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</si>
  <si>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</si>
  <si>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</si>
  <si>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</si>
  <si>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</si>
  <si>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</si>
  <si>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</si>
  <si>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</si>
  <si>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</si>
  <si>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</si>
  <si>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</si>
  <si>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</si>
  <si>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</si>
  <si>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</si>
  <si>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</si>
  <si>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</si>
  <si>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</si>
  <si>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</si>
  <si>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</si>
  <si>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</si>
  <si>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</si>
  <si>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</si>
  <si>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</si>
  <si>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</si>
  <si>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</si>
  <si>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</si>
  <si>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</si>
  <si>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</si>
  <si>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</si>
  <si>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</si>
  <si>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</si>
  <si>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</si>
  <si>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</si>
  <si>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</si>
  <si>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</si>
  <si>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</si>
  <si>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千葉県白子町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</si>
  <si>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</si>
  <si>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</si>
  <si>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</si>
  <si>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</si>
  <si>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</si>
  <si>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</si>
  <si>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</si>
  <si>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</si>
  <si>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</si>
  <si>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</si>
  <si>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</si>
  <si>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</si>
  <si>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</si>
  <si>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</si>
  <si>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</si>
  <si>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</si>
  <si>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</si>
  <si>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</si>
  <si>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</si>
  <si>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</si>
  <si>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</si>
  <si>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</si>
  <si>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</si>
  <si>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</si>
  <si>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</si>
  <si>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</si>
  <si>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</si>
  <si>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</si>
  <si>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</si>
  <si>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</si>
  <si>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</si>
  <si>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</si>
  <si>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</si>
  <si>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</si>
  <si>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</si>
  <si>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</si>
  <si>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</si>
  <si>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</si>
  <si>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</si>
  <si>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</si>
  <si>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</si>
  <si>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</si>
  <si>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</si>
  <si>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</si>
  <si>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</si>
  <si>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</si>
  <si>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</si>
  <si>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</si>
  <si>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</si>
  <si>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</si>
  <si>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</si>
  <si>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</si>
  <si>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</si>
  <si>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</si>
  <si>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</si>
  <si>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</si>
  <si>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</si>
  <si>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</si>
  <si>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</si>
  <si>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</si>
  <si>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</si>
  <si>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</si>
  <si>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</si>
  <si>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</si>
  <si>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</si>
  <si>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</si>
  <si>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</si>
  <si>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</si>
  <si>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</si>
  <si>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</si>
  <si>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</si>
  <si>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</si>
  <si>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</si>
  <si>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</si>
  <si>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</si>
  <si>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</si>
  <si>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</si>
  <si>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</si>
  <si>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</si>
  <si>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</si>
  <si>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</si>
  <si>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</si>
  <si>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</si>
  <si>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</si>
  <si>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</si>
  <si>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</si>
  <si>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</si>
  <si>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</si>
  <si>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</si>
  <si>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</si>
  <si>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</si>
  <si>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</si>
  <si>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</si>
  <si>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</si>
  <si>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</si>
  <si>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</si>
  <si>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</si>
  <si>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</si>
  <si>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</si>
  <si>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</si>
  <si>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</si>
  <si>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</si>
  <si>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</si>
  <si>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</si>
  <si>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</si>
  <si>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</si>
  <si>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</si>
  <si>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</si>
  <si>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</si>
  <si>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</si>
  <si>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</si>
  <si>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</si>
  <si>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</si>
  <si>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</si>
  <si>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</si>
  <si>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</si>
  <si>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</si>
  <si>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</si>
  <si>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</si>
  <si>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</si>
  <si>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</si>
  <si>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</si>
  <si>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</si>
  <si>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</si>
  <si>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</si>
  <si>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</si>
  <si>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</si>
  <si>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</si>
  <si>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</si>
  <si>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</si>
  <si>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</si>
  <si>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</si>
  <si>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</si>
  <si>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</si>
  <si>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</si>
  <si>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</si>
  <si>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</si>
  <si>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</si>
  <si>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</si>
  <si>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</si>
  <si>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</si>
  <si>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</si>
  <si>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</si>
  <si>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</si>
  <si>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</si>
  <si>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</si>
  <si>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</si>
  <si>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</si>
  <si>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千葉県白子町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</si>
  <si>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</si>
  <si>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</si>
  <si>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</si>
  <si>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</si>
  <si>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</si>
  <si>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</si>
  <si>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</si>
  <si>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</si>
  <si>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</si>
  <si>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</si>
  <si>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</si>
  <si>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</si>
  <si>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</si>
  <si>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</si>
  <si>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</si>
  <si>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</si>
  <si>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</si>
  <si>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</si>
  <si>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</si>
  <si>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</si>
  <si>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</si>
  <si>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</si>
  <si>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</si>
  <si>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</si>
  <si>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</si>
  <si>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</si>
  <si>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</si>
  <si>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</si>
  <si>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</si>
  <si>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</si>
  <si>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</si>
  <si>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</si>
  <si>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</si>
  <si>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</si>
  <si>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</si>
  <si>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</si>
  <si>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</si>
  <si>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</si>
  <si>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白子町休養施設事業特別会計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</si>
  <si>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</si>
  <si>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</si>
  <si>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</si>
  <si>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</si>
  <si>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</si>
  <si>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</si>
  <si>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</si>
  <si>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</si>
  <si>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</si>
  <si>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</si>
  <si>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</si>
  <si>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</si>
  <si>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</si>
  <si>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</si>
  <si>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</si>
  <si>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</si>
  <si>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</si>
  <si>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</si>
  <si>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</si>
  <si>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</si>
  <si>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</si>
  <si>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</si>
  <si>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</si>
  <si>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</si>
  <si>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</si>
  <si>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</si>
  <si>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</si>
  <si>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</si>
  <si>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</si>
  <si>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</si>
  <si>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</si>
  <si>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</si>
  <si>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</si>
  <si>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</si>
  <si>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</si>
  <si>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</si>
  <si>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</si>
  <si>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</si>
  <si>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</si>
  <si>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</si>
  <si>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</si>
  <si>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</si>
  <si>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</si>
  <si>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</si>
  <si>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</si>
  <si>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</si>
  <si>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</si>
  <si>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</si>
  <si>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</si>
  <si>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</si>
  <si>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</si>
  <si>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</si>
  <si>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</si>
  <si>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</si>
  <si>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</si>
  <si>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</si>
  <si>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</si>
  <si>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</si>
  <si>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</si>
  <si>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</si>
  <si>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</si>
  <si>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</si>
  <si>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</si>
  <si>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</si>
  <si>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</si>
  <si>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</si>
  <si>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</si>
  <si>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</si>
  <si>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</si>
  <si>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</si>
  <si>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</si>
  <si>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</si>
  <si>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</si>
  <si>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</si>
  <si>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</si>
  <si>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</si>
  <si>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</si>
  <si>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</si>
  <si>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</si>
  <si>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</si>
  <si>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</si>
  <si>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</si>
  <si>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</si>
  <si>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</si>
  <si>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</si>
  <si>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</si>
  <si>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</si>
  <si>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</si>
  <si>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</si>
  <si>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</si>
  <si>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</si>
  <si>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</si>
  <si>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</si>
  <si>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</si>
  <si>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</si>
  <si>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</si>
  <si>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</si>
  <si>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</si>
  <si>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</si>
  <si>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</si>
  <si>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</si>
  <si>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</si>
  <si>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</si>
  <si>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</si>
  <si>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</si>
  <si>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</si>
  <si>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</si>
  <si>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</si>
  <si>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</si>
  <si>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</si>
  <si>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</si>
  <si>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</si>
  <si>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</si>
  <si>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</si>
  <si>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</si>
  <si>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</si>
  <si>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</si>
  <si>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</si>
  <si>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</si>
  <si>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</si>
  <si>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</si>
  <si>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</si>
  <si>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</si>
  <si>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</si>
  <si>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</si>
  <si>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</si>
  <si>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</si>
  <si>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</si>
  <si>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</si>
  <si>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</si>
  <si>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</si>
  <si>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</si>
  <si>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</si>
  <si>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</si>
  <si>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</si>
  <si>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</si>
  <si>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1.43</t>
  </si>
  <si>
    <t>▲ 7.76</t>
  </si>
  <si>
    <t>白子町ガス事業特別会計</t>
  </si>
  <si>
    <t>一般会計</t>
  </si>
  <si>
    <t>白子町介護保険事業特別会計</t>
  </si>
  <si>
    <t>白子町国民健康保険事業特別会計</t>
  </si>
  <si>
    <t>白子町後期高齢者事業特別会計</t>
  </si>
  <si>
    <t>白子町休養施設事業特別会計</t>
  </si>
  <si>
    <t>その他会計（赤字）</t>
  </si>
  <si>
    <t>その他会計（黒字）</t>
  </si>
  <si>
    <t>－</t>
  </si>
  <si>
    <t>－</t>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</si>
  <si>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</si>
  <si>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</si>
  <si>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12">
      <t>ソウゴウジムクミアイ</t>
    </rPh>
    <rPh sb="13" eb="17">
      <t>イッパンカイケイ</t>
    </rPh>
    <phoneticPr fontId="2"/>
  </si>
  <si>
    <t>千葉県市町村総合事務組合（千葉県自治会館管理運営特別会計）</t>
    <rPh sb="0" eb="12">
      <t>チバケンシチョウソンソウゴウジムクミアイ</t>
    </rPh>
    <rPh sb="13" eb="16">
      <t>チバケン</t>
    </rPh>
    <rPh sb="16" eb="20">
      <t>ジチカイカン</t>
    </rPh>
    <rPh sb="20" eb="22">
      <t>カンリ</t>
    </rPh>
    <rPh sb="22" eb="24">
      <t>ウンエイ</t>
    </rPh>
    <rPh sb="24" eb="28">
      <t>トクベツカイケイ</t>
    </rPh>
    <phoneticPr fontId="2"/>
  </si>
  <si>
    <t>千葉県市町村総合事務組合（自治研修センター特別会計）</t>
    <rPh sb="0" eb="3">
      <t>チバケン</t>
    </rPh>
    <rPh sb="3" eb="12">
      <t>シチョウソンソウゴウジムクミアイ</t>
    </rPh>
    <rPh sb="13" eb="15">
      <t>ジチ</t>
    </rPh>
    <rPh sb="15" eb="17">
      <t>ケンシュウ</t>
    </rPh>
    <rPh sb="21" eb="25">
      <t>トクベツカイケイ</t>
    </rPh>
    <phoneticPr fontId="2"/>
  </si>
  <si>
    <t>千葉県市町村総合事務組合（千葉県市町村交通災害共済特別会計）</t>
    <rPh sb="0" eb="12">
      <t>チバケンシチョウソンソウゴウジムクミアイ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</si>
  <si>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</si>
  <si>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</si>
  <si>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</si>
  <si>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</si>
  <si>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</si>
  <si>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</si>
  <si>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</si>
  <si>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</si>
  <si>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</si>
  <si>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</si>
  <si>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</si>
  <si>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</si>
  <si>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</si>
  <si>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</si>
  <si>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</si>
  <si>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</si>
  <si>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近年は横ばいとなっているが、将来負担比率については上昇傾向にある。将来負担率が上昇している主な要因としては、平成２７年度に行った国営かんがい排水事業等の大規模事業が重なり、合計で約９億円の地方債を発行したことが考えられる。これらの地方債の償還は平成３２年度から始まり、実質公債費比率が上昇していくことが考えられるため、これまで以上に公債費の適正化に取り組んでいく必要がある。</t>
    <rPh sb="90" eb="92">
      <t>コクエイ</t>
    </rPh>
    <rPh sb="96" eb="98">
      <t>ハイスイ</t>
    </rPh>
    <rPh sb="98" eb="100">
      <t>ジギョウ</t>
    </rPh>
    <rPh sb="100" eb="101">
      <t>トウ</t>
    </rPh>
    <rPh sb="102" eb="105">
      <t>ダイキボ</t>
    </rPh>
    <rPh sb="105" eb="107">
      <t>ジギョウ</t>
    </rPh>
    <rPh sb="108" eb="109">
      <t>カサ</t>
    </rPh>
    <rPh sb="115" eb="116">
      <t>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</si>
</sst>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79466</c:v>
                </c:pt>
              </c:numCache>
            </c:numRef>
          </c:val>
          <c:smooth val="0"/>
          <c:extLst xmlns:c16r2="http://schemas.microsoft.com/office/drawing/2015/06/chart">
            <c:ext xmlns:c16="http://schemas.microsoft.com/office/drawing/2014/chart" uri="{C3380CC4-5D6E-409C-BE32-E72D297353CC}">
              <c16:uniqueId val="{00000000-7320-404B-8AE3-55857867C5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41655</c:v>
                </c:pt>
                <c:pt idx="1">
                  <c:v>64967</c:v>
                </c:pt>
                <c:pt idx="2">
                  <c:v>50734</c:v>
                </c:pt>
                <c:pt idx="3">
                  <c:v>109736</c:v>
                </c:pt>
                <c:pt idx="4">
                  <c:v>53137</c:v>
                </c:pt>
              </c:numCache>
            </c:numRef>
          </c:val>
          <c:smooth val="0"/>
          <c:extLst xmlns:c16r2="http://schemas.microsoft.com/office/drawing/2015/06/chart">
            <c:ext xmlns:c16="http://schemas.microsoft.com/office/drawing/2014/chart" uri="{C3380CC4-5D6E-409C-BE32-E72D297353CC}">
              <c16:uniqueId val="{00000001-7320-404B-8AE3-55857867C5B6}"/>
            </c:ext>
          </c:extLst>
        </c:ser>
        <c:dLbls>
          <c:showLegendKey val="0"/>
          <c:showVal val="0"/>
          <c:showCatName val="0"/>
          <c:showSerName val="0"/>
          <c:showPercent val="0"/>
          <c:showBubbleSize val="0"/>
        </c:dLbls>
        <c:marker val="1"/>
        <c:smooth val="0"/>
        <c:axId val="221086704"/>
        <c:axId val="220758448"/>
      </c:lineChart>
      <c:catAx>
        <c:axId val="221086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758448"/>
        <c:crosses val="autoZero"/>
        <c:auto val="1"/>
        <c:lblAlgn val="ctr"/>
        <c:lblOffset val="100"/>
        <c:tickLblSkip val="1"/>
        <c:tickMarkSkip val="1"/>
        <c:noMultiLvlLbl val="0"/>
      </c:catAx>
      <c:valAx>
        <c:axId val="220758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086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5.63</c:v>
                </c:pt>
                <c:pt idx="1">
                  <c:v>6.87</c:v>
                </c:pt>
                <c:pt idx="2">
                  <c:v>5.18</c:v>
                </c:pt>
                <c:pt idx="3">
                  <c:v>5.03</c:v>
                </c:pt>
                <c:pt idx="4">
                  <c:v>5.0199999999999996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36.229999999999997</c:v>
                </c:pt>
                <c:pt idx="1">
                  <c:v>41.81</c:v>
                </c:pt>
                <c:pt idx="2">
                  <c:v>36.18</c:v>
                </c:pt>
                <c:pt idx="3">
                  <c:v>35.96</c:v>
                </c:pt>
                <c:pt idx="4">
                  <c:v>37.65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769544"/>
        <c:axId val="12104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-1.43</c:v>
                </c:pt>
                <c:pt idx="1">
                  <c:v>6.91</c:v>
                </c:pt>
                <c:pt idx="2">
                  <c:v>-7.76</c:v>
                </c:pt>
                <c:pt idx="3">
                  <c:v>1.71</c:v>
                </c:pt>
                <c:pt idx="4">
                  <c:v>1.1599999999999999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769544"/>
        <c:axId val="121041120"/>
      </c:lineChart>
      <c:catAx>
        <c:axId val="22476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041120"/>
        <c:crosses val="autoZero"/>
        <c:auto val="1"/>
        <c:lblAlgn val="ctr"/>
        <c:lblOffset val="100"/>
        <c:tickLblSkip val="1"/>
        <c:tickMarkSkip val="1"/>
        <c:noMultiLvlLbl val="0"/>
      </c:catAx>
      <c:valAx>
        <c:axId val="1210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6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白子町休養施設事業特別会計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0.01</c:v>
                </c:pt>
                <c:pt idx="4">
                  <c:v>#N/A</c:v>
                </c:pt>
                <c:pt idx="5">
                  <c:v>0</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白子町国民健康保険事業特別会計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4.05</c:v>
                </c:pt>
                <c:pt idx="2">
                  <c:v>#N/A</c:v>
                </c:pt>
                <c:pt idx="3">
                  <c:v>3.24</c:v>
                </c:pt>
                <c:pt idx="4">
                  <c:v>#N/A</c:v>
                </c:pt>
                <c:pt idx="5">
                  <c:v>3.28</c:v>
                </c:pt>
                <c:pt idx="6">
                  <c:v>#N/A</c:v>
                </c:pt>
                <c:pt idx="7">
                  <c:v>2.56</c:v>
                </c:pt>
                <c:pt idx="8">
                  <c:v>#N/A</c:v>
                </c:pt>
                <c:pt idx="9">
                  <c:v>2.71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白子町介護保険事業特別会計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1.03</c:v>
                </c:pt>
                <c:pt idx="2">
                  <c:v>#N/A</c:v>
                </c:pt>
                <c:pt idx="3">
                  <c:v>1.28</c:v>
                </c:pt>
                <c:pt idx="4">
                  <c:v>#N/A</c:v>
                </c:pt>
                <c:pt idx="5">
                  <c:v>1.22</c:v>
                </c:pt>
                <c:pt idx="6">
                  <c:v>#N/A</c:v>
                </c:pt>
                <c:pt idx="7">
                  <c:v>1.76</c:v>
                </c:pt>
                <c:pt idx="8">
                  <c:v>#N/A</c:v>
                </c:pt>
                <c:pt idx="9">
                  <c:v>3.73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5.63</c:v>
                </c:pt>
                <c:pt idx="2">
                  <c:v>#N/A</c:v>
                </c:pt>
                <c:pt idx="3">
                  <c:v>6.86</c:v>
                </c:pt>
                <c:pt idx="4">
                  <c:v>#N/A</c:v>
                </c:pt>
                <c:pt idx="5">
                  <c:v>5.18</c:v>
                </c:pt>
                <c:pt idx="6">
                  <c:v>#N/A</c:v>
                </c:pt>
                <c:pt idx="7">
                  <c:v>5.0199999999999996</c:v>
                </c:pt>
                <c:pt idx="8">
                  <c:v>#N/A</c:v>
                </c:pt>
                <c:pt idx="9">
                  <c:v>5.01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白子町ガス事業特別会計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8.36</c:v>
                </c:pt>
                <c:pt idx="2">
                  <c:v>#N/A</c:v>
                </c:pt>
                <c:pt idx="3">
                  <c:v>8.26</c:v>
                </c:pt>
                <c:pt idx="4">
                  <c:v>#N/A</c:v>
                </c:pt>
                <c:pt idx="5">
                  <c:v>8.41</c:v>
                </c:pt>
                <c:pt idx="6">
                  <c:v>#N/A</c:v>
                </c:pt>
                <c:pt idx="7">
                  <c:v>8.4</c:v>
                </c:pt>
                <c:pt idx="8">
                  <c:v>#N/A</c:v>
                </c:pt>
                <c:pt idx="9">
                  <c:v>8.32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2319712"/>
        <c:axId val="222320104"/>
      </c:barChart>
      <c:catAx>
        <c:axId val="22231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20104"/>
        <c:crosses val="autoZero"/>
        <c:auto val="1"/>
        <c:lblAlgn val="ctr"/>
        <c:lblOffset val="100"/>
        <c:tickLblSkip val="1"/>
        <c:tickMarkSkip val="1"/>
        <c:noMultiLvlLbl val="0"/>
      </c:catAx>
      <c:valAx>
        <c:axId val="222320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19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262</c:v>
                </c:pt>
                <c:pt idx="5">
                  <c:v>266</c:v>
                </c:pt>
                <c:pt idx="8">
                  <c:v>276</c:v>
                </c:pt>
                <c:pt idx="11">
                  <c:v>265</c:v>
                </c:pt>
                <c:pt idx="14">
                  <c:v>279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56</c:v>
                </c:pt>
                <c:pt idx="6">
                  <c:v>38</c:v>
                </c:pt>
                <c:pt idx="9">
                  <c:v>39</c:v>
                </c:pt>
                <c:pt idx="12">
                  <c:v>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305</c:v>
                </c:pt>
                <c:pt idx="3">
                  <c:v>287</c:v>
                </c:pt>
                <c:pt idx="6">
                  <c:v>285</c:v>
                </c:pt>
                <c:pt idx="9">
                  <c:v>282</c:v>
                </c:pt>
                <c:pt idx="12">
                  <c:v>286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2319320"/>
        <c:axId val="222314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114</c:v>
                </c:pt>
                <c:pt idx="2">
                  <c:v>#N/A</c:v>
                </c:pt>
                <c:pt idx="3">
                  <c:v>#N/A</c:v>
                </c:pt>
                <c:pt idx="4">
                  <c:v>77</c:v>
                </c:pt>
                <c:pt idx="5">
                  <c:v>#N/A</c:v>
                </c:pt>
                <c:pt idx="6">
                  <c:v>#N/A</c:v>
                </c:pt>
                <c:pt idx="7">
                  <c:v>47</c:v>
                </c:pt>
                <c:pt idx="8">
                  <c:v>#N/A</c:v>
                </c:pt>
                <c:pt idx="9">
                  <c:v>#N/A</c:v>
                </c:pt>
                <c:pt idx="10">
                  <c:v>56</c:v>
                </c:pt>
                <c:pt idx="11">
                  <c:v>#N/A</c:v>
                </c:pt>
                <c:pt idx="12">
                  <c:v>#N/A</c:v>
                </c:pt>
                <c:pt idx="13">
                  <c:v>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2319320"/>
        <c:axId val="222314616"/>
      </c:lineChart>
      <c:catAx>
        <c:axId val="22231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14616"/>
        <c:crosses val="autoZero"/>
        <c:auto val="1"/>
        <c:lblAlgn val="ctr"/>
        <c:lblOffset val="100"/>
        <c:tickLblSkip val="1"/>
        <c:tickMarkSkip val="1"/>
        <c:noMultiLvlLbl val="0"/>
      </c:catAx>
      <c:valAx>
        <c:axId val="222314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1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3147</c:v>
                </c:pt>
                <c:pt idx="5">
                  <c:v>3148</c:v>
                </c:pt>
                <c:pt idx="8">
                  <c:v>3170</c:v>
                </c:pt>
                <c:pt idx="11">
                  <c:v>3381</c:v>
                </c:pt>
                <c:pt idx="14">
                  <c:v>3372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1688</c:v>
                </c:pt>
                <c:pt idx="5">
                  <c:v>1847</c:v>
                </c:pt>
                <c:pt idx="8">
                  <c:v>1620</c:v>
                </c:pt>
                <c:pt idx="11">
                  <c:v>1671</c:v>
                </c:pt>
                <c:pt idx="14">
                  <c:v>1716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1620</c:v>
                </c:pt>
                <c:pt idx="3">
                  <c:v>1434</c:v>
                </c:pt>
                <c:pt idx="6">
                  <c:v>1562</c:v>
                </c:pt>
                <c:pt idx="9">
                  <c:v>1609</c:v>
                </c:pt>
                <c:pt idx="12">
                  <c:v>1489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361</c:v>
                </c:pt>
                <c:pt idx="3">
                  <c:v>334</c:v>
                </c:pt>
                <c:pt idx="6">
                  <c:v>311</c:v>
                </c:pt>
                <c:pt idx="9">
                  <c:v>295</c:v>
                </c:pt>
                <c:pt idx="12">
                  <c:v>325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129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3215</c:v>
                </c:pt>
                <c:pt idx="3">
                  <c:v>3378</c:v>
                </c:pt>
                <c:pt idx="6">
                  <c:v>3440</c:v>
                </c:pt>
                <c:pt idx="9">
                  <c:v>4363</c:v>
                </c:pt>
                <c:pt idx="12">
                  <c:v>4365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2315008"/>
        <c:axId val="222315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361</c:v>
                </c:pt>
                <c:pt idx="2">
                  <c:v>#N/A</c:v>
                </c:pt>
                <c:pt idx="3">
                  <c:v>#N/A</c:v>
                </c:pt>
                <c:pt idx="4">
                  <c:v>151</c:v>
                </c:pt>
                <c:pt idx="5">
                  <c:v>#N/A</c:v>
                </c:pt>
                <c:pt idx="6">
                  <c:v>#N/A</c:v>
                </c:pt>
                <c:pt idx="7">
                  <c:v>523</c:v>
                </c:pt>
                <c:pt idx="8">
                  <c:v>#N/A</c:v>
                </c:pt>
                <c:pt idx="9">
                  <c:v>#N/A</c:v>
                </c:pt>
                <c:pt idx="10">
                  <c:v>1214</c:v>
                </c:pt>
                <c:pt idx="11">
                  <c:v>#N/A</c:v>
                </c:pt>
                <c:pt idx="12">
                  <c:v>#N/A</c:v>
                </c:pt>
                <c:pt idx="13">
                  <c:v>1220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2315008"/>
        <c:axId val="222315400"/>
      </c:lineChart>
      <c:catAx>
        <c:axId val="2223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315400"/>
        <c:crosses val="autoZero"/>
        <c:auto val="1"/>
        <c:lblAlgn val="ctr"/>
        <c:lblOffset val="100"/>
        <c:tickLblSkip val="1"/>
        <c:tickMarkSkip val="1"/>
        <c:noMultiLvlLbl val="0"/>
      </c:catAx>
      <c:valAx>
        <c:axId val="222315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{F183B3AB-FD14-45B0-B5D4-AC52B52B5816}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{2F2471EA-78A4-41FF-A611-CCAC387D8235}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{8BA26C46-2FE8-4E13-A1A7-2B430DE0B302}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{8D3ACC74-8004-4D81-BE98-D12FE67EF40A}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{B9F3E417-A1F0-4C25-AC80-9555CC6D79C0}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{7A2A4210-BEC5-4813-9A0B-251E1342D837}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{FFBCD9C2-3C11-443D-9A63-B174763AC81F}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{FCE14AC3-9D9B-407D-B241-915315A01EF1}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{A1769B32-401B-4536-86F2-A142B1CA598A}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{FCB5EBC2-43E5-4CC9-B222-FBA8D3F65A84}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2317752"/>
        <c:axId val="222318144"/>
      </c:scatterChart>
      <c:valAx>
        <c:axId val="222317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318144"/>
        <c:crosses val="autoZero"/>
        <c:crossBetween val="midCat"/>
      </c:valAx>
      <c:valAx>
        <c:axId val="222318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317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{2D1798F5-6FFB-413D-9136-3F847695FD8B}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{5875D255-1358-4813-B56F-F94AA1898CA2}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{B3200799-A6FA-4A93-8BF2-93EF8445E326}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{0784FDB7-B1D6-4E1A-86AA-BE871FA8F233}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{3C57A46F-87D3-4EAE-861B-8C03FD33A966}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5.4</c:v>
                </c:pt>
                <c:pt idx="1">
                  <c:v>4.2</c:v>
                </c:pt>
                <c:pt idx="2">
                  <c:v>2.9</c:v>
                </c:pt>
                <c:pt idx="3">
                  <c:v>2.2000000000000002</c:v>
                </c:pt>
                <c:pt idx="4">
                  <c:v>1.8</c:v>
                </c:pt>
              </c:numCache>
            </c:numRef>
          </c:xVal>
          <c:yVal>
            <c:numRef>
              <c:f>公会計指標分析・財政指標組合せ分析表!$K$73:$O$73</c:f>
              <c:numCache>
                <c:formatCode>#,##0.0;"▲ "#,##0.0</c:formatCode>
                <c:ptCount val="5"/>
                <c:pt idx="0">
                  <c:v>13.4</c:v>
                </c:pt>
                <c:pt idx="1">
                  <c:v>5.6</c:v>
                </c:pt>
                <c:pt idx="2">
                  <c:v>19.7</c:v>
                </c:pt>
                <c:pt idx="3">
                  <c:v>43</c:v>
                </c:pt>
                <c:pt idx="4">
                  <c:v>44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{7B90A409-92C4-4F1F-A474-88EC551EA220}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{234E67D5-AEF5-403B-9001-08D31629138C}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{BC4CD187-2710-46C6-A0A8-D602BFFBE922}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{A3D512EA-5836-4C89-8CD5-13D29140D141}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{8B8BD5C3-048F-45F2-9058-58A705542541}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2320888"/>
        <c:axId val="222321280"/>
      </c:scatterChart>
      <c:valAx>
        <c:axId val="222320888"/>
        <c:scaling>
          <c:orientation val="minMax"/>
          <c:max val="11.7"/>
          <c:min val="1.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321280"/>
        <c:crosses val="autoZero"/>
        <c:crossBetween val="midCat"/>
      </c:valAx>
      <c:valAx>
        <c:axId val="22232128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320888"/>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適正な借り入れにより低い水準を推移しているが、今後は大規模事業の影響により公債費は増加傾向になることが見込まれているため、新規事業については、優先度・緊急度を勘案し借入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大規模事業の実施に伴い地方債現在高の増加や将来負担額から控除される充当可能基金の減少により、将来負担比率が増加している。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今後は、老朽化により更新の時期を迎える公共施設があるため統廃合の検討や、人件費、公債費等の義務的経費削減を中心とする行財政改革を進め、財政の健全化に努める。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11,675
11,555
27.50
4,849,071
4,639,960
153,005
3,048,926
4,364,529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44.0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11,675
11,555
27.50
4,849,071
4,639,960
153,005
3,048,926
4,364,529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11,675
11,555
27.50
4,849,071
4,639,960
153,005
3,048,926
4,364,529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11,675
11,555
27.50
4,849,071
4,639,960
153,005
3,048,926
4,364,529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44.0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やや上回っているものの人口の減少による個人住民税の減収など依然厳しい状況である。このため、退職不補充等による職員数の削減による人件費の削減、緊急必要な事業を峻別し、投資的経費を抑制する等、歳出の徹底的な見直しを実施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82852</xdr:rowOff>
    </xdr:to>
    <xdr:cxnSp macro="">
      <xdr:nvCxnSpPr>
        <xdr:cNvPr id="69" name="直線コネクタ 68"/>
        <xdr:cNvCxnSpPr/>
      </xdr:nvCxnSpPr>
      <xdr:spPr>
        <a:xfrm>
          <a:off x="4114800" y="728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82852</xdr:rowOff>
    </xdr:to>
    <xdr:cxnSp macro="">
      <xdr:nvCxnSpPr>
        <xdr:cNvPr id="72" name="直線コネクタ 71"/>
        <xdr:cNvCxnSpPr/>
      </xdr:nvCxnSpPr>
      <xdr:spPr>
        <a:xfrm>
          <a:off x="3225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82852</xdr:rowOff>
    </xdr:to>
    <xdr:cxnSp macro="">
      <xdr:nvCxnSpPr>
        <xdr:cNvPr id="75" name="直線コネクタ 74"/>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82852</xdr:rowOff>
    </xdr:to>
    <xdr:cxnSp macro="">
      <xdr:nvCxnSpPr>
        <xdr:cNvPr id="78" name="直線コネクタ 77"/>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8" name="円/楕円 87"/>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9"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90" name="円/楕円 89"/>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1" name="テキスト ボックス 90"/>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32052</xdr:rowOff>
    </xdr:from>
    <xdr:to>
      <xdr:col>4</xdr:col>
      <xdr:colOff>533400</xdr:colOff>
      <xdr:row>42</xdr:row>
      <xdr:rowOff>133652</xdr:rowOff>
    </xdr:to>
    <xdr:sp macro="" textlink="">
      <xdr:nvSpPr>
        <xdr:cNvPr id="92" name="円/楕円 91"/>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143829</xdr:rowOff>
    </xdr:from>
    <xdr:ext cx="762000" cy="259045"/>
    <xdr:sp macro="" textlink="">
      <xdr:nvSpPr>
        <xdr:cNvPr id="93" name="テキスト ボックス 92"/>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32052</xdr:rowOff>
    </xdr:from>
    <xdr:to>
      <xdr:col>3</xdr:col>
      <xdr:colOff>330200</xdr:colOff>
      <xdr:row>42</xdr:row>
      <xdr:rowOff>133652</xdr:rowOff>
    </xdr:to>
    <xdr:sp macro="" textlink="">
      <xdr:nvSpPr>
        <xdr:cNvPr id="94" name="円/楕円 93"/>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143829</xdr:rowOff>
    </xdr:from>
    <xdr:ext cx="762000" cy="259045"/>
    <xdr:sp macro="" textlink="">
      <xdr:nvSpPr>
        <xdr:cNvPr id="95" name="テキスト ボックス 94"/>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6" name="円/楕円 95"/>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97" name="テキスト ボックス 96"/>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扶助費及び公債費の増加により対前年度と比べ１．３％の増加となっているものの、類似団体平均を下回っている。</a:t>
          </a:r>
          <a:endParaRPr kumimoji="1" lang="en-US" altLang="ja-JP" sz="1300">
            <a:latin typeface="ＭＳ Ｐゴシック"/>
          </a:endParaRPr>
        </a:p>
        <a:p>
          <a:r>
            <a:rPr kumimoji="1" lang="ja-JP" altLang="en-US" sz="1300">
              <a:latin typeface="ＭＳ Ｐゴシック"/>
            </a:rPr>
            <a:t>人件費など依然高い水準にあり、扶助費や公債費の上昇も見込まれて経常的経費の縮減は厳しい状況にあるが、引き続き行財政改革プランに基づく歳入確保及び経費縮減に努める。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63754</xdr:rowOff>
    </xdr:to>
    <xdr:cxnSp macro="">
      <xdr:nvCxnSpPr>
        <xdr:cNvPr id="130" name="直線コネクタ 129"/>
        <xdr:cNvCxnSpPr/>
      </xdr:nvCxnSpPr>
      <xdr:spPr>
        <a:xfrm>
          <a:off x="4114800" y="1063091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63</xdr:row>
      <xdr:rowOff>80518</xdr:rowOff>
    </xdr:to>
    <xdr:cxnSp macro="">
      <xdr:nvCxnSpPr>
        <xdr:cNvPr id="133" name="直線コネクタ 132"/>
        <xdr:cNvCxnSpPr/>
      </xdr:nvCxnSpPr>
      <xdr:spPr>
        <a:xfrm flipV="1">
          <a:off x="3225800" y="1063091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5" name="テキスト ボックス 134"/>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80518</xdr:rowOff>
    </xdr:to>
    <xdr:cxnSp macro="">
      <xdr:nvCxnSpPr>
        <xdr:cNvPr id="136" name="直線コネクタ 135"/>
        <xdr:cNvCxnSpPr/>
      </xdr:nvCxnSpPr>
      <xdr:spPr>
        <a:xfrm>
          <a:off x="2336800" y="1079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123952</xdr:rowOff>
    </xdr:to>
    <xdr:cxnSp macro="">
      <xdr:nvCxnSpPr>
        <xdr:cNvPr id="139" name="直線コネクタ 138"/>
        <xdr:cNvCxnSpPr/>
      </xdr:nvCxnSpPr>
      <xdr:spPr>
        <a:xfrm flipV="1">
          <a:off x="1447800" y="1079017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12954</xdr:rowOff>
    </xdr:from>
    <xdr:to>
      <xdr:col>7</xdr:col>
      <xdr:colOff>203200</xdr:colOff>
      <xdr:row>62</xdr:row>
      <xdr:rowOff>114554</xdr:rowOff>
    </xdr:to>
    <xdr:sp macro="" textlink="">
      <xdr:nvSpPr>
        <xdr:cNvPr id="149" name="円/楕円 148"/>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29481</xdr:rowOff>
    </xdr:from>
    <xdr:ext cx="762000" cy="259045"/>
    <xdr:sp macro="" textlink="">
      <xdr:nvSpPr>
        <xdr:cNvPr id="150" name="財政構造の弾力性該当値テキスト"/>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1" name="円/楕円 150"/>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2" name="テキスト ボックス 151"/>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3" name="円/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141495</xdr:rowOff>
    </xdr:from>
    <xdr:ext cx="762000" cy="259045"/>
    <xdr:sp macro="" textlink="">
      <xdr:nvSpPr>
        <xdr:cNvPr id="154" name="テキスト ボックス 153"/>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5" name="円/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56" name="テキスト ボックス 155"/>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7" name="円/楕円 156"/>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8" name="テキスト ボックス 157"/>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[154,217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人件費・物件費等の適正度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今後はこれらを含めた経費について、抑制している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54350</xdr:rowOff>
    </xdr:from>
    <xdr:to>
      <xdr:col>7</xdr:col>
      <xdr:colOff>152400</xdr:colOff>
      <xdr:row>82</xdr:row>
      <xdr:rowOff>83851</xdr:rowOff>
    </xdr:to>
    <xdr:cxnSp macro="">
      <xdr:nvCxnSpPr>
        <xdr:cNvPr id="191" name="直線コネクタ 190"/>
        <xdr:cNvCxnSpPr/>
      </xdr:nvCxnSpPr>
      <xdr:spPr>
        <a:xfrm>
          <a:off x="4114800" y="14113250"/>
          <a:ext cx="838200" cy="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36894</xdr:rowOff>
    </xdr:from>
    <xdr:to>
      <xdr:col>6</xdr:col>
      <xdr:colOff>0</xdr:colOff>
      <xdr:row>82</xdr:row>
      <xdr:rowOff>54350</xdr:rowOff>
    </xdr:to>
    <xdr:cxnSp macro="">
      <xdr:nvCxnSpPr>
        <xdr:cNvPr id="194" name="直線コネクタ 193"/>
        <xdr:cNvCxnSpPr/>
      </xdr:nvCxnSpPr>
      <xdr:spPr>
        <a:xfrm>
          <a:off x="3225800" y="14095794"/>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142560</xdr:rowOff>
    </xdr:from>
    <xdr:to>
      <xdr:col>4</xdr:col>
      <xdr:colOff>482600</xdr:colOff>
      <xdr:row>82</xdr:row>
      <xdr:rowOff>36894</xdr:rowOff>
    </xdr:to>
    <xdr:cxnSp macro="">
      <xdr:nvCxnSpPr>
        <xdr:cNvPr id="197" name="直線コネクタ 196"/>
        <xdr:cNvCxnSpPr/>
      </xdr:nvCxnSpPr>
      <xdr:spPr>
        <a:xfrm>
          <a:off x="2336800" y="14030010"/>
          <a:ext cx="889000" cy="6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142560</xdr:rowOff>
    </xdr:from>
    <xdr:to>
      <xdr:col>3</xdr:col>
      <xdr:colOff>279400</xdr:colOff>
      <xdr:row>82</xdr:row>
      <xdr:rowOff>25476</xdr:rowOff>
    </xdr:to>
    <xdr:cxnSp macro="">
      <xdr:nvCxnSpPr>
        <xdr:cNvPr id="200" name="直線コネクタ 199"/>
        <xdr:cNvCxnSpPr/>
      </xdr:nvCxnSpPr>
      <xdr:spPr>
        <a:xfrm flipV="1">
          <a:off x="1447800" y="14030010"/>
          <a:ext cx="889000" cy="5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33051</xdr:rowOff>
    </xdr:from>
    <xdr:to>
      <xdr:col>7</xdr:col>
      <xdr:colOff>203200</xdr:colOff>
      <xdr:row>82</xdr:row>
      <xdr:rowOff>134651</xdr:rowOff>
    </xdr:to>
    <xdr:sp macro="" textlink="">
      <xdr:nvSpPr>
        <xdr:cNvPr id="210" name="円/楕円 209"/>
        <xdr:cNvSpPr/>
      </xdr:nvSpPr>
      <xdr:spPr>
        <a:xfrm>
          <a:off x="4902200" y="140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49578</xdr:rowOff>
    </xdr:from>
    <xdr:ext cx="762000" cy="259045"/>
    <xdr:sp macro="" textlink="">
      <xdr:nvSpPr>
        <xdr:cNvPr id="211" name="人件費・物件費等の状況該当値テキスト"/>
        <xdr:cNvSpPr txBox="1"/>
      </xdr:nvSpPr>
      <xdr:spPr>
        <a:xfrm>
          <a:off x="5041900" y="139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154,217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3550</xdr:rowOff>
    </xdr:from>
    <xdr:to>
      <xdr:col>6</xdr:col>
      <xdr:colOff>50800</xdr:colOff>
      <xdr:row>82</xdr:row>
      <xdr:rowOff>105150</xdr:rowOff>
    </xdr:to>
    <xdr:sp macro="" textlink="">
      <xdr:nvSpPr>
        <xdr:cNvPr id="212" name="円/楕円 211"/>
        <xdr:cNvSpPr/>
      </xdr:nvSpPr>
      <xdr:spPr>
        <a:xfrm>
          <a:off x="4064000" y="1406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115327</xdr:rowOff>
    </xdr:from>
    <xdr:ext cx="736600" cy="259045"/>
    <xdr:sp macro="" textlink="">
      <xdr:nvSpPr>
        <xdr:cNvPr id="213" name="テキスト ボックス 212"/>
        <xdr:cNvSpPr txBox="1"/>
      </xdr:nvSpPr>
      <xdr:spPr>
        <a:xfrm>
          <a:off x="3733800" y="1383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157544</xdr:rowOff>
    </xdr:from>
    <xdr:to>
      <xdr:col>4</xdr:col>
      <xdr:colOff>533400</xdr:colOff>
      <xdr:row>82</xdr:row>
      <xdr:rowOff>87694</xdr:rowOff>
    </xdr:to>
    <xdr:sp macro="" textlink="">
      <xdr:nvSpPr>
        <xdr:cNvPr id="214" name="円/楕円 213"/>
        <xdr:cNvSpPr/>
      </xdr:nvSpPr>
      <xdr:spPr>
        <a:xfrm>
          <a:off x="3175000" y="1404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97871</xdr:rowOff>
    </xdr:from>
    <xdr:ext cx="762000" cy="259045"/>
    <xdr:sp macro="" textlink="">
      <xdr:nvSpPr>
        <xdr:cNvPr id="215" name="テキスト ボックス 214"/>
        <xdr:cNvSpPr txBox="1"/>
      </xdr:nvSpPr>
      <xdr:spPr>
        <a:xfrm>
          <a:off x="2844800" y="1381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91760</xdr:rowOff>
    </xdr:from>
    <xdr:to>
      <xdr:col>3</xdr:col>
      <xdr:colOff>330200</xdr:colOff>
      <xdr:row>82</xdr:row>
      <xdr:rowOff>21910</xdr:rowOff>
    </xdr:to>
    <xdr:sp macro="" textlink="">
      <xdr:nvSpPr>
        <xdr:cNvPr id="216" name="円/楕円 215"/>
        <xdr:cNvSpPr/>
      </xdr:nvSpPr>
      <xdr:spPr>
        <a:xfrm>
          <a:off x="2286000" y="13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32087</xdr:rowOff>
    </xdr:from>
    <xdr:ext cx="762000" cy="259045"/>
    <xdr:sp macro="" textlink="">
      <xdr:nvSpPr>
        <xdr:cNvPr id="217" name="テキスト ボックス 216"/>
        <xdr:cNvSpPr txBox="1"/>
      </xdr:nvSpPr>
      <xdr:spPr>
        <a:xfrm>
          <a:off x="1955800" y="137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146126</xdr:rowOff>
    </xdr:from>
    <xdr:to>
      <xdr:col>2</xdr:col>
      <xdr:colOff>127000</xdr:colOff>
      <xdr:row>82</xdr:row>
      <xdr:rowOff>76276</xdr:rowOff>
    </xdr:to>
    <xdr:sp macro="" textlink="">
      <xdr:nvSpPr>
        <xdr:cNvPr id="218" name="円/楕円 217"/>
        <xdr:cNvSpPr/>
      </xdr:nvSpPr>
      <xdr:spPr>
        <a:xfrm>
          <a:off x="1397000" y="140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86453</xdr:rowOff>
    </xdr:from>
    <xdr:ext cx="762000" cy="259045"/>
    <xdr:sp macro="" textlink="">
      <xdr:nvSpPr>
        <xdr:cNvPr id="219" name="テキスト ボックス 218"/>
        <xdr:cNvSpPr txBox="1"/>
      </xdr:nvSpPr>
      <xdr:spPr>
        <a:xfrm>
          <a:off x="1066800" y="1380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旧来からの給与体系により類似団体平均を上回る数値となっている。</a:t>
          </a:r>
          <a:endParaRPr kumimoji="1" lang="en-US" altLang="ja-JP" sz="1300">
            <a:latin typeface="ＭＳ Ｐゴシック"/>
          </a:endParaRPr>
        </a:p>
        <a:p>
          <a:r>
            <a:rPr kumimoji="1" lang="ja-JP" altLang="en-US" sz="1300">
              <a:latin typeface="ＭＳ Ｐゴシック"/>
            </a:rPr>
            <a:t>今後は、人事評価制度の導入により年功的な給与上昇の抑制と職務・職責に応じた構造への転換に努め、類似団体平均の水準まで近づける。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2539</xdr:rowOff>
    </xdr:from>
    <xdr:to>
      <xdr:col>24</xdr:col>
      <xdr:colOff>558800</xdr:colOff>
      <xdr:row>87</xdr:row>
      <xdr:rowOff>91016</xdr:rowOff>
    </xdr:to>
    <xdr:cxnSp macro="">
      <xdr:nvCxnSpPr>
        <xdr:cNvPr id="253" name="直線コネクタ 252"/>
        <xdr:cNvCxnSpPr/>
      </xdr:nvCxnSpPr>
      <xdr:spPr>
        <a:xfrm>
          <a:off x="16179800" y="1491868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87</xdr:row>
      <xdr:rowOff>2539</xdr:rowOff>
    </xdr:to>
    <xdr:cxnSp macro="">
      <xdr:nvCxnSpPr>
        <xdr:cNvPr id="256" name="直線コネクタ 255"/>
        <xdr:cNvCxnSpPr/>
      </xdr:nvCxnSpPr>
      <xdr:spPr>
        <a:xfrm>
          <a:off x="15290800" y="14717607"/>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85</xdr:row>
      <xdr:rowOff>152400</xdr:rowOff>
    </xdr:to>
    <xdr:cxnSp macro="">
      <xdr:nvCxnSpPr>
        <xdr:cNvPr id="259" name="直線コネクタ 258"/>
        <xdr:cNvCxnSpPr/>
      </xdr:nvCxnSpPr>
      <xdr:spPr>
        <a:xfrm flipV="1">
          <a:off x="14401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90</xdr:row>
      <xdr:rowOff>19050</xdr:rowOff>
    </xdr:to>
    <xdr:cxnSp macro="">
      <xdr:nvCxnSpPr>
        <xdr:cNvPr id="262" name="直線コネクタ 261"/>
        <xdr:cNvCxnSpPr/>
      </xdr:nvCxnSpPr>
      <xdr:spPr>
        <a:xfrm flipV="1">
          <a:off x="13512800" y="1472565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40216</xdr:rowOff>
    </xdr:from>
    <xdr:to>
      <xdr:col>24</xdr:col>
      <xdr:colOff>609600</xdr:colOff>
      <xdr:row>87</xdr:row>
      <xdr:rowOff>141816</xdr:rowOff>
    </xdr:to>
    <xdr:sp macro="" textlink="">
      <xdr:nvSpPr>
        <xdr:cNvPr id="272" name="円/楕円 271"/>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107543</xdr:rowOff>
    </xdr:from>
    <xdr:ext cx="762000" cy="259045"/>
    <xdr:sp macro="" textlink="">
      <xdr:nvSpPr>
        <xdr:cNvPr id="273"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123189</xdr:rowOff>
    </xdr:from>
    <xdr:to>
      <xdr:col>23</xdr:col>
      <xdr:colOff>457200</xdr:colOff>
      <xdr:row>87</xdr:row>
      <xdr:rowOff>53339</xdr:rowOff>
    </xdr:to>
    <xdr:sp macro="" textlink="">
      <xdr:nvSpPr>
        <xdr:cNvPr id="274" name="円/楕円 273"/>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38116</xdr:rowOff>
    </xdr:from>
    <xdr:ext cx="736600" cy="259045"/>
    <xdr:sp macro="" textlink="">
      <xdr:nvSpPr>
        <xdr:cNvPr id="275" name="テキスト ボックス 274"/>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6" name="円/楕円 275"/>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77" name="テキスト ボックス 276"/>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8" name="円/楕円 27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9" name="テキスト ボックス 278"/>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0" name="円/楕円 279"/>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1" name="テキスト ボックス 280"/>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行財政改革プランに基づき、定年退職者不補充や民間委託の推進等により職員数の削減を図ってきたが人口減少による影響もあり、類似団体平均を上回っている。</a:t>
          </a:r>
          <a:endParaRPr kumimoji="1" lang="en-US" altLang="ja-JP" sz="1300">
            <a:latin typeface="ＭＳ Ｐゴシック"/>
          </a:endParaRPr>
        </a:p>
        <a:p>
          <a:r>
            <a:rPr kumimoji="1" lang="ja-JP" altLang="en-US" sz="1300">
              <a:latin typeface="ＭＳ Ｐゴシック"/>
            </a:rPr>
            <a:t>今後も人口減少は続くと思われ、組織・事務事業の見直しを検討しつつ引き続き計画的な職員採用により職員数の削減を図る。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133376</xdr:rowOff>
    </xdr:from>
    <xdr:to>
      <xdr:col>24</xdr:col>
      <xdr:colOff>558800</xdr:colOff>
      <xdr:row>61</xdr:row>
      <xdr:rowOff>134824</xdr:rowOff>
    </xdr:to>
    <xdr:cxnSp macro="">
      <xdr:nvCxnSpPr>
        <xdr:cNvPr id="313" name="直線コネクタ 312"/>
        <xdr:cNvCxnSpPr/>
      </xdr:nvCxnSpPr>
      <xdr:spPr>
        <a:xfrm flipV="1">
          <a:off x="16179800" y="1059182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133376</xdr:rowOff>
    </xdr:from>
    <xdr:to>
      <xdr:col>23</xdr:col>
      <xdr:colOff>406400</xdr:colOff>
      <xdr:row>61</xdr:row>
      <xdr:rowOff>134824</xdr:rowOff>
    </xdr:to>
    <xdr:cxnSp macro="">
      <xdr:nvCxnSpPr>
        <xdr:cNvPr id="316" name="直線コネクタ 315"/>
        <xdr:cNvCxnSpPr/>
      </xdr:nvCxnSpPr>
      <xdr:spPr>
        <a:xfrm>
          <a:off x="15290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7" name="フローチャート : 判断 316"/>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146575</xdr:rowOff>
    </xdr:from>
    <xdr:ext cx="736600" cy="259045"/>
    <xdr:sp macro="" textlink="">
      <xdr:nvSpPr>
        <xdr:cNvPr id="318" name="テキスト ボックス 317"/>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133376</xdr:rowOff>
    </xdr:from>
    <xdr:to>
      <xdr:col>22</xdr:col>
      <xdr:colOff>203200</xdr:colOff>
      <xdr:row>61</xdr:row>
      <xdr:rowOff>148819</xdr:rowOff>
    </xdr:to>
    <xdr:cxnSp macro="">
      <xdr:nvCxnSpPr>
        <xdr:cNvPr id="319" name="直線コネクタ 318"/>
        <xdr:cNvCxnSpPr/>
      </xdr:nvCxnSpPr>
      <xdr:spPr>
        <a:xfrm flipV="1">
          <a:off x="14401800" y="1059182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134824</xdr:rowOff>
    </xdr:from>
    <xdr:to>
      <xdr:col>21</xdr:col>
      <xdr:colOff>0</xdr:colOff>
      <xdr:row>61</xdr:row>
      <xdr:rowOff>148819</xdr:rowOff>
    </xdr:to>
    <xdr:cxnSp macro="">
      <xdr:nvCxnSpPr>
        <xdr:cNvPr id="322" name="直線コネクタ 321"/>
        <xdr:cNvCxnSpPr/>
      </xdr:nvCxnSpPr>
      <xdr:spPr>
        <a:xfrm>
          <a:off x="13512800" y="1059327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82576</xdr:rowOff>
    </xdr:from>
    <xdr:to>
      <xdr:col>24</xdr:col>
      <xdr:colOff>609600</xdr:colOff>
      <xdr:row>62</xdr:row>
      <xdr:rowOff>12726</xdr:rowOff>
    </xdr:to>
    <xdr:sp macro="" textlink="">
      <xdr:nvSpPr>
        <xdr:cNvPr id="332" name="円/楕円 331"/>
        <xdr:cNvSpPr/>
      </xdr:nvSpPr>
      <xdr:spPr>
        <a:xfrm>
          <a:off x="169672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54653</xdr:rowOff>
    </xdr:from>
    <xdr:ext cx="762000" cy="259045"/>
    <xdr:sp macro="" textlink="">
      <xdr:nvSpPr>
        <xdr:cNvPr id="333" name="定員管理の状況該当値テキスト"/>
        <xdr:cNvSpPr txBox="1"/>
      </xdr:nvSpPr>
      <xdr:spPr>
        <a:xfrm>
          <a:off x="17106900" y="10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84024</xdr:rowOff>
    </xdr:from>
    <xdr:to>
      <xdr:col>23</xdr:col>
      <xdr:colOff>457200</xdr:colOff>
      <xdr:row>62</xdr:row>
      <xdr:rowOff>14174</xdr:rowOff>
    </xdr:to>
    <xdr:sp macro="" textlink="">
      <xdr:nvSpPr>
        <xdr:cNvPr id="334" name="円/楕円 333"/>
        <xdr:cNvSpPr/>
      </xdr:nvSpPr>
      <xdr:spPr>
        <a:xfrm>
          <a:off x="16129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170401</xdr:rowOff>
    </xdr:from>
    <xdr:ext cx="736600" cy="259045"/>
    <xdr:sp macro="" textlink="">
      <xdr:nvSpPr>
        <xdr:cNvPr id="335" name="テキスト ボックス 334"/>
        <xdr:cNvSpPr txBox="1"/>
      </xdr:nvSpPr>
      <xdr:spPr>
        <a:xfrm>
          <a:off x="15798800" y="10628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82576</xdr:rowOff>
    </xdr:from>
    <xdr:to>
      <xdr:col>22</xdr:col>
      <xdr:colOff>254000</xdr:colOff>
      <xdr:row>62</xdr:row>
      <xdr:rowOff>12726</xdr:rowOff>
    </xdr:to>
    <xdr:sp macro="" textlink="">
      <xdr:nvSpPr>
        <xdr:cNvPr id="336" name="円/楕円 335"/>
        <xdr:cNvSpPr/>
      </xdr:nvSpPr>
      <xdr:spPr>
        <a:xfrm>
          <a:off x="15240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168953</xdr:rowOff>
    </xdr:from>
    <xdr:ext cx="762000" cy="259045"/>
    <xdr:sp macro="" textlink="">
      <xdr:nvSpPr>
        <xdr:cNvPr id="337" name="テキスト ボックス 336"/>
        <xdr:cNvSpPr txBox="1"/>
      </xdr:nvSpPr>
      <xdr:spPr>
        <a:xfrm>
          <a:off x="14909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98019</xdr:rowOff>
    </xdr:from>
    <xdr:to>
      <xdr:col>21</xdr:col>
      <xdr:colOff>50800</xdr:colOff>
      <xdr:row>62</xdr:row>
      <xdr:rowOff>28169</xdr:rowOff>
    </xdr:to>
    <xdr:sp macro="" textlink="">
      <xdr:nvSpPr>
        <xdr:cNvPr id="338" name="円/楕円 337"/>
        <xdr:cNvSpPr/>
      </xdr:nvSpPr>
      <xdr:spPr>
        <a:xfrm>
          <a:off x="14351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12946</xdr:rowOff>
    </xdr:from>
    <xdr:ext cx="762000" cy="259045"/>
    <xdr:sp macro="" textlink="">
      <xdr:nvSpPr>
        <xdr:cNvPr id="339" name="テキスト ボックス 338"/>
        <xdr:cNvSpPr txBox="1"/>
      </xdr:nvSpPr>
      <xdr:spPr>
        <a:xfrm>
          <a:off x="14020800" y="1064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84024</xdr:rowOff>
    </xdr:from>
    <xdr:to>
      <xdr:col>19</xdr:col>
      <xdr:colOff>533400</xdr:colOff>
      <xdr:row>62</xdr:row>
      <xdr:rowOff>14174</xdr:rowOff>
    </xdr:to>
    <xdr:sp macro="" textlink="">
      <xdr:nvSpPr>
        <xdr:cNvPr id="340" name="円/楕円 339"/>
        <xdr:cNvSpPr/>
      </xdr:nvSpPr>
      <xdr:spPr>
        <a:xfrm>
          <a:off x="13462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170401</xdr:rowOff>
    </xdr:from>
    <xdr:ext cx="762000" cy="259045"/>
    <xdr:sp macro="" textlink="">
      <xdr:nvSpPr>
        <xdr:cNvPr id="341" name="テキスト ボックス 340"/>
        <xdr:cNvSpPr txBox="1"/>
      </xdr:nvSpPr>
      <xdr:spPr>
        <a:xfrm>
          <a:off x="13131800" y="106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適正な借入により類似団体平均を下回っているが、今後は大規模事業の影響により公債費の負担は増加傾向になることが見込まれるため新規事業については、優先性・緊急性を勘案し引き続き水準を抑え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129794</xdr:rowOff>
    </xdr:to>
    <xdr:cxnSp macro="">
      <xdr:nvCxnSpPr>
        <xdr:cNvPr id="373" name="直線コネクタ 372"/>
        <xdr:cNvCxnSpPr/>
      </xdr:nvCxnSpPr>
      <xdr:spPr>
        <a:xfrm flipV="1">
          <a:off x="16179800" y="64348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129794</xdr:rowOff>
    </xdr:from>
    <xdr:to>
      <xdr:col>23</xdr:col>
      <xdr:colOff>406400</xdr:colOff>
      <xdr:row>38</xdr:row>
      <xdr:rowOff>25908</xdr:rowOff>
    </xdr:to>
    <xdr:cxnSp macro="">
      <xdr:nvCxnSpPr>
        <xdr:cNvPr id="376" name="直線コネクタ 375"/>
        <xdr:cNvCxnSpPr/>
      </xdr:nvCxnSpPr>
      <xdr:spPr>
        <a:xfrm flipV="1">
          <a:off x="15290800" y="64734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25908</xdr:rowOff>
    </xdr:from>
    <xdr:to>
      <xdr:col>22</xdr:col>
      <xdr:colOff>203200</xdr:colOff>
      <xdr:row>38</xdr:row>
      <xdr:rowOff>151384</xdr:rowOff>
    </xdr:to>
    <xdr:cxnSp macro="">
      <xdr:nvCxnSpPr>
        <xdr:cNvPr id="379" name="直線コネクタ 378"/>
        <xdr:cNvCxnSpPr/>
      </xdr:nvCxnSpPr>
      <xdr:spPr>
        <a:xfrm flipV="1">
          <a:off x="14401800" y="654100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151384</xdr:rowOff>
    </xdr:from>
    <xdr:to>
      <xdr:col>21</xdr:col>
      <xdr:colOff>0</xdr:colOff>
      <xdr:row>39</xdr:row>
      <xdr:rowOff>95758</xdr:rowOff>
    </xdr:to>
    <xdr:cxnSp macro="">
      <xdr:nvCxnSpPr>
        <xdr:cNvPr id="382" name="直線コネクタ 381"/>
        <xdr:cNvCxnSpPr/>
      </xdr:nvCxnSpPr>
      <xdr:spPr>
        <a:xfrm flipV="1">
          <a:off x="13512800" y="66664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392" name="円/楕円 391"/>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56913</xdr:rowOff>
    </xdr:from>
    <xdr:ext cx="762000" cy="259045"/>
    <xdr:sp macro="" textlink="">
      <xdr:nvSpPr>
        <xdr:cNvPr id="393" name="公債費負担の状況該当値テキスト"/>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78994</xdr:rowOff>
    </xdr:from>
    <xdr:to>
      <xdr:col>23</xdr:col>
      <xdr:colOff>457200</xdr:colOff>
      <xdr:row>38</xdr:row>
      <xdr:rowOff>9144</xdr:rowOff>
    </xdr:to>
    <xdr:sp macro="" textlink="">
      <xdr:nvSpPr>
        <xdr:cNvPr id="394" name="円/楕円 393"/>
        <xdr:cNvSpPr/>
      </xdr:nvSpPr>
      <xdr:spPr>
        <a:xfrm>
          <a:off x="16129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19321</xdr:rowOff>
    </xdr:from>
    <xdr:ext cx="736600" cy="259045"/>
    <xdr:sp macro="" textlink="">
      <xdr:nvSpPr>
        <xdr:cNvPr id="395" name="テキスト ボックス 394"/>
        <xdr:cNvSpPr txBox="1"/>
      </xdr:nvSpPr>
      <xdr:spPr>
        <a:xfrm>
          <a:off x="15798800" y="619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146558</xdr:rowOff>
    </xdr:from>
    <xdr:to>
      <xdr:col>22</xdr:col>
      <xdr:colOff>254000</xdr:colOff>
      <xdr:row>38</xdr:row>
      <xdr:rowOff>76708</xdr:rowOff>
    </xdr:to>
    <xdr:sp macro="" textlink="">
      <xdr:nvSpPr>
        <xdr:cNvPr id="396" name="円/楕円 395"/>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86885</xdr:rowOff>
    </xdr:from>
    <xdr:ext cx="762000" cy="259045"/>
    <xdr:sp macro="" textlink="">
      <xdr:nvSpPr>
        <xdr:cNvPr id="397" name="テキスト ボックス 396"/>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100584</xdr:rowOff>
    </xdr:from>
    <xdr:to>
      <xdr:col>21</xdr:col>
      <xdr:colOff>50800</xdr:colOff>
      <xdr:row>39</xdr:row>
      <xdr:rowOff>30734</xdr:rowOff>
    </xdr:to>
    <xdr:sp macro="" textlink="">
      <xdr:nvSpPr>
        <xdr:cNvPr id="398" name="円/楕円 397"/>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40911</xdr:rowOff>
    </xdr:from>
    <xdr:ext cx="762000" cy="259045"/>
    <xdr:sp macro="" textlink="">
      <xdr:nvSpPr>
        <xdr:cNvPr id="399" name="テキスト ボックス 398"/>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44958</xdr:rowOff>
    </xdr:from>
    <xdr:to>
      <xdr:col>19</xdr:col>
      <xdr:colOff>533400</xdr:colOff>
      <xdr:row>39</xdr:row>
      <xdr:rowOff>146558</xdr:rowOff>
    </xdr:to>
    <xdr:sp macro="" textlink="">
      <xdr:nvSpPr>
        <xdr:cNvPr id="400" name="円/楕円 399"/>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156735</xdr:rowOff>
    </xdr:from>
    <xdr:ext cx="762000" cy="259045"/>
    <xdr:sp macro="" textlink="">
      <xdr:nvSpPr>
        <xdr:cNvPr id="401" name="テキスト ボックス 400"/>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前年度に大規模事業が重なった影響により、地方債残高が増加したため、将来負担が増加した。今後は、事業の優先度・緊急度をより一層勘案し計画的に事業を実施し適正な借入に努める必要がある。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144780</xdr:rowOff>
    </xdr:from>
    <xdr:to>
      <xdr:col>24</xdr:col>
      <xdr:colOff>558800</xdr:colOff>
      <xdr:row>15</xdr:row>
      <xdr:rowOff>152823</xdr:rowOff>
    </xdr:to>
    <xdr:cxnSp macro="">
      <xdr:nvCxnSpPr>
        <xdr:cNvPr id="435" name="直線コネクタ 434"/>
        <xdr:cNvCxnSpPr/>
      </xdr:nvCxnSpPr>
      <xdr:spPr>
        <a:xfrm>
          <a:off x="16179800" y="27165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128820</xdr:rowOff>
    </xdr:from>
    <xdr:to>
      <xdr:col>23</xdr:col>
      <xdr:colOff>406400</xdr:colOff>
      <xdr:row>15</xdr:row>
      <xdr:rowOff>144780</xdr:rowOff>
    </xdr:to>
    <xdr:cxnSp macro="">
      <xdr:nvCxnSpPr>
        <xdr:cNvPr id="438" name="直線コネクタ 437"/>
        <xdr:cNvCxnSpPr/>
      </xdr:nvCxnSpPr>
      <xdr:spPr>
        <a:xfrm>
          <a:off x="15290800" y="2529120"/>
          <a:ext cx="8890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9" name="フローチャート : 判断 438"/>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0" name="テキスト ボックス 439"/>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15409</xdr:rowOff>
    </xdr:from>
    <xdr:to>
      <xdr:col>22</xdr:col>
      <xdr:colOff>203200</xdr:colOff>
      <xdr:row>14</xdr:row>
      <xdr:rowOff>128820</xdr:rowOff>
    </xdr:to>
    <xdr:cxnSp macro="">
      <xdr:nvCxnSpPr>
        <xdr:cNvPr id="441" name="直線コネクタ 440"/>
        <xdr:cNvCxnSpPr/>
      </xdr:nvCxnSpPr>
      <xdr:spPr>
        <a:xfrm>
          <a:off x="14401800" y="2415709"/>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15409</xdr:rowOff>
    </xdr:from>
    <xdr:to>
      <xdr:col>21</xdr:col>
      <xdr:colOff>0</xdr:colOff>
      <xdr:row>14</xdr:row>
      <xdr:rowOff>78147</xdr:rowOff>
    </xdr:to>
    <xdr:cxnSp macro="">
      <xdr:nvCxnSpPr>
        <xdr:cNvPr id="444" name="直線コネクタ 443"/>
        <xdr:cNvCxnSpPr/>
      </xdr:nvCxnSpPr>
      <xdr:spPr>
        <a:xfrm flipV="1">
          <a:off x="13512800" y="241570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157963</xdr:rowOff>
    </xdr:from>
    <xdr:ext cx="762000" cy="259045"/>
    <xdr:sp macro="" textlink="">
      <xdr:nvSpPr>
        <xdr:cNvPr id="446" name="テキスト ボックス 445"/>
        <xdr:cNvSpPr txBox="1"/>
      </xdr:nvSpPr>
      <xdr:spPr>
        <a:xfrm>
          <a:off x="14020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48" name="テキスト ボックス 447"/>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102023</xdr:rowOff>
    </xdr:from>
    <xdr:to>
      <xdr:col>24</xdr:col>
      <xdr:colOff>609600</xdr:colOff>
      <xdr:row>16</xdr:row>
      <xdr:rowOff>32173</xdr:rowOff>
    </xdr:to>
    <xdr:sp macro="" textlink="">
      <xdr:nvSpPr>
        <xdr:cNvPr id="454" name="円/楕円 453"/>
        <xdr:cNvSpPr/>
      </xdr:nvSpPr>
      <xdr:spPr>
        <a:xfrm>
          <a:off x="169672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74100</xdr:rowOff>
    </xdr:from>
    <xdr:ext cx="762000" cy="259045"/>
    <xdr:sp macro="" textlink="">
      <xdr:nvSpPr>
        <xdr:cNvPr id="455" name="将来負担の状況該当値テキスト"/>
        <xdr:cNvSpPr txBox="1"/>
      </xdr:nvSpPr>
      <xdr:spPr>
        <a:xfrm>
          <a:off x="17106900" y="264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93980</xdr:rowOff>
    </xdr:from>
    <xdr:to>
      <xdr:col>23</xdr:col>
      <xdr:colOff>457200</xdr:colOff>
      <xdr:row>16</xdr:row>
      <xdr:rowOff>24130</xdr:rowOff>
    </xdr:to>
    <xdr:sp macro="" textlink="">
      <xdr:nvSpPr>
        <xdr:cNvPr id="456" name="円/楕円 455"/>
        <xdr:cNvSpPr/>
      </xdr:nvSpPr>
      <xdr:spPr>
        <a:xfrm>
          <a:off x="16129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8907</xdr:rowOff>
    </xdr:from>
    <xdr:ext cx="736600" cy="259045"/>
    <xdr:sp macro="" textlink="">
      <xdr:nvSpPr>
        <xdr:cNvPr id="457" name="テキスト ボックス 456"/>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78020</xdr:rowOff>
    </xdr:from>
    <xdr:to>
      <xdr:col>22</xdr:col>
      <xdr:colOff>254000</xdr:colOff>
      <xdr:row>15</xdr:row>
      <xdr:rowOff>8170</xdr:rowOff>
    </xdr:to>
    <xdr:sp macro="" textlink="">
      <xdr:nvSpPr>
        <xdr:cNvPr id="458" name="円/楕円 457"/>
        <xdr:cNvSpPr/>
      </xdr:nvSpPr>
      <xdr:spPr>
        <a:xfrm>
          <a:off x="15240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164397</xdr:rowOff>
    </xdr:from>
    <xdr:ext cx="762000" cy="259045"/>
    <xdr:sp macro="" textlink="">
      <xdr:nvSpPr>
        <xdr:cNvPr id="459" name="テキスト ボックス 458"/>
        <xdr:cNvSpPr txBox="1"/>
      </xdr:nvSpPr>
      <xdr:spPr>
        <a:xfrm>
          <a:off x="14909800" y="2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136059</xdr:rowOff>
    </xdr:from>
    <xdr:to>
      <xdr:col>21</xdr:col>
      <xdr:colOff>50800</xdr:colOff>
      <xdr:row>14</xdr:row>
      <xdr:rowOff>66209</xdr:rowOff>
    </xdr:to>
    <xdr:sp macro="" textlink="">
      <xdr:nvSpPr>
        <xdr:cNvPr id="460" name="円/楕円 459"/>
        <xdr:cNvSpPr/>
      </xdr:nvSpPr>
      <xdr:spPr>
        <a:xfrm>
          <a:off x="14351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76386</xdr:rowOff>
    </xdr:from>
    <xdr:ext cx="762000" cy="259045"/>
    <xdr:sp macro="" textlink="">
      <xdr:nvSpPr>
        <xdr:cNvPr id="461" name="テキスト ボックス 460"/>
        <xdr:cNvSpPr txBox="1"/>
      </xdr:nvSpPr>
      <xdr:spPr>
        <a:xfrm>
          <a:off x="14020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27347</xdr:rowOff>
    </xdr:from>
    <xdr:to>
      <xdr:col>19</xdr:col>
      <xdr:colOff>533400</xdr:colOff>
      <xdr:row>14</xdr:row>
      <xdr:rowOff>128947</xdr:rowOff>
    </xdr:to>
    <xdr:sp macro="" textlink="">
      <xdr:nvSpPr>
        <xdr:cNvPr id="462" name="円/楕円 461"/>
        <xdr:cNvSpPr/>
      </xdr:nvSpPr>
      <xdr:spPr>
        <a:xfrm>
          <a:off x="13462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139124</xdr:rowOff>
    </xdr:from>
    <xdr:ext cx="762000" cy="259045"/>
    <xdr:sp macro="" textlink="">
      <xdr:nvSpPr>
        <xdr:cNvPr id="463" name="テキスト ボックス 462"/>
        <xdr:cNvSpPr txBox="1"/>
      </xdr:nvSpPr>
      <xdr:spPr>
        <a:xfrm>
          <a:off x="13131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11,675
11,555
27.50
4,849,071
4,639,960
153,005
3,048,926
4,364,529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44.0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平成２８年度において３３．８％と類似団体平均と比べて高い水準にある。これは、職員数が類似団体平均と比較して多いことが主な要因であり、組織・事務事業の見直しや新規採用の抑制による職員数の減等の行財政計画の取組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83566</xdr:rowOff>
    </xdr:from>
    <xdr:to>
      <xdr:col>7</xdr:col>
      <xdr:colOff>15875</xdr:colOff>
      <xdr:row>39</xdr:row>
      <xdr:rowOff>129286</xdr:rowOff>
    </xdr:to>
    <xdr:cxnSp macro="">
      <xdr:nvCxnSpPr>
        <xdr:cNvPr id="64" name="直線コネクタ 63"/>
        <xdr:cNvCxnSpPr/>
      </xdr:nvCxnSpPr>
      <xdr:spPr>
        <a:xfrm>
          <a:off x="3987800" y="67701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83566</xdr:rowOff>
    </xdr:from>
    <xdr:to>
      <xdr:col>5</xdr:col>
      <xdr:colOff>549275</xdr:colOff>
      <xdr:row>40</xdr:row>
      <xdr:rowOff>53848</xdr:rowOff>
    </xdr:to>
    <xdr:cxnSp macro="">
      <xdr:nvCxnSpPr>
        <xdr:cNvPr id="67" name="直線コネクタ 66"/>
        <xdr:cNvCxnSpPr/>
      </xdr:nvCxnSpPr>
      <xdr:spPr>
        <a:xfrm flipV="1">
          <a:off x="3098800" y="67701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69" name="テキスト ボックス 68"/>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129286</xdr:rowOff>
    </xdr:from>
    <xdr:to>
      <xdr:col>4</xdr:col>
      <xdr:colOff>346075</xdr:colOff>
      <xdr:row>40</xdr:row>
      <xdr:rowOff>53848</xdr:rowOff>
    </xdr:to>
    <xdr:cxnSp macro="">
      <xdr:nvCxnSpPr>
        <xdr:cNvPr id="70" name="直線コネクタ 69"/>
        <xdr:cNvCxnSpPr/>
      </xdr:nvCxnSpPr>
      <xdr:spPr>
        <a:xfrm>
          <a:off x="2209800" y="68158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129286</xdr:rowOff>
    </xdr:from>
    <xdr:to>
      <xdr:col>3</xdr:col>
      <xdr:colOff>142875</xdr:colOff>
      <xdr:row>40</xdr:row>
      <xdr:rowOff>8128</xdr:rowOff>
    </xdr:to>
    <xdr:cxnSp macro="">
      <xdr:nvCxnSpPr>
        <xdr:cNvPr id="73" name="直線コネクタ 72"/>
        <xdr:cNvCxnSpPr/>
      </xdr:nvCxnSpPr>
      <xdr:spPr>
        <a:xfrm flipV="1">
          <a:off x="1320800" y="68158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78486</xdr:rowOff>
    </xdr:from>
    <xdr:to>
      <xdr:col>7</xdr:col>
      <xdr:colOff>66675</xdr:colOff>
      <xdr:row>40</xdr:row>
      <xdr:rowOff>8636</xdr:rowOff>
    </xdr:to>
    <xdr:sp macro="" textlink="">
      <xdr:nvSpPr>
        <xdr:cNvPr id="83" name="円/楕円 82"/>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50563</xdr:rowOff>
    </xdr:from>
    <xdr:ext cx="762000" cy="259045"/>
    <xdr:sp macro="" textlink="">
      <xdr:nvSpPr>
        <xdr:cNvPr id="84" name="人件費該当値テキスト"/>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32766</xdr:rowOff>
    </xdr:from>
    <xdr:to>
      <xdr:col>5</xdr:col>
      <xdr:colOff>600075</xdr:colOff>
      <xdr:row>39</xdr:row>
      <xdr:rowOff>134366</xdr:rowOff>
    </xdr:to>
    <xdr:sp macro="" textlink="">
      <xdr:nvSpPr>
        <xdr:cNvPr id="85" name="円/楕円 84"/>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119143</xdr:rowOff>
    </xdr:from>
    <xdr:ext cx="736600" cy="259045"/>
    <xdr:sp macro="" textlink="">
      <xdr:nvSpPr>
        <xdr:cNvPr id="86" name="テキスト ボックス 85"/>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3048</xdr:rowOff>
    </xdr:from>
    <xdr:to>
      <xdr:col>4</xdr:col>
      <xdr:colOff>396875</xdr:colOff>
      <xdr:row>40</xdr:row>
      <xdr:rowOff>104648</xdr:rowOff>
    </xdr:to>
    <xdr:sp macro="" textlink="">
      <xdr:nvSpPr>
        <xdr:cNvPr id="87" name="円/楕円 86"/>
        <xdr:cNvSpPr/>
      </xdr:nvSpPr>
      <xdr:spPr>
        <a:xfrm>
          <a:off x="3048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89425</xdr:rowOff>
    </xdr:from>
    <xdr:ext cx="762000" cy="259045"/>
    <xdr:sp macro="" textlink="">
      <xdr:nvSpPr>
        <xdr:cNvPr id="88" name="テキスト ボックス 87"/>
        <xdr:cNvSpPr txBox="1"/>
      </xdr:nvSpPr>
      <xdr:spPr>
        <a:xfrm>
          <a:off x="2717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78486</xdr:rowOff>
    </xdr:from>
    <xdr:to>
      <xdr:col>3</xdr:col>
      <xdr:colOff>193675</xdr:colOff>
      <xdr:row>40</xdr:row>
      <xdr:rowOff>8636</xdr:rowOff>
    </xdr:to>
    <xdr:sp macro="" textlink="">
      <xdr:nvSpPr>
        <xdr:cNvPr id="89" name="円/楕円 88"/>
        <xdr:cNvSpPr/>
      </xdr:nvSpPr>
      <xdr:spPr>
        <a:xfrm>
          <a:off x="2159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164863</xdr:rowOff>
    </xdr:from>
    <xdr:ext cx="762000" cy="259045"/>
    <xdr:sp macro="" textlink="">
      <xdr:nvSpPr>
        <xdr:cNvPr id="90" name="テキスト ボックス 89"/>
        <xdr:cNvSpPr txBox="1"/>
      </xdr:nvSpPr>
      <xdr:spPr>
        <a:xfrm>
          <a:off x="1828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128778</xdr:rowOff>
    </xdr:from>
    <xdr:to>
      <xdr:col>1</xdr:col>
      <xdr:colOff>676275</xdr:colOff>
      <xdr:row>40</xdr:row>
      <xdr:rowOff>58928</xdr:rowOff>
    </xdr:to>
    <xdr:sp macro="" textlink="">
      <xdr:nvSpPr>
        <xdr:cNvPr id="91" name="円/楕円 90"/>
        <xdr:cNvSpPr/>
      </xdr:nvSpPr>
      <xdr:spPr>
        <a:xfrm>
          <a:off x="1270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43705</xdr:rowOff>
    </xdr:from>
    <xdr:ext cx="762000" cy="259045"/>
    <xdr:sp macro="" textlink="">
      <xdr:nvSpPr>
        <xdr:cNvPr id="92" name="テキスト ボックス 91"/>
        <xdr:cNvSpPr txBox="1"/>
      </xdr:nvSpPr>
      <xdr:spPr>
        <a:xfrm>
          <a:off x="939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物件費に係る経常収支比率は、近年ほぼ横ばいで推移しており、類似団体平均を下回っている。要因としては、多額の費用を要するごみ処理業務などを一部事務組合で行っていることがあげられる。</a:t>
          </a:r>
          <a:endParaRPr kumimoji="1" lang="en-US" altLang="ja-JP" sz="1300">
            <a:latin typeface="ＭＳ Ｐゴシック"/>
          </a:endParaRPr>
        </a:p>
        <a:p>
          <a:r>
            <a:rPr kumimoji="1" lang="ja-JP" altLang="en-US" sz="1300">
              <a:latin typeface="ＭＳ Ｐゴシック"/>
            </a:rPr>
            <a:t>今後は、職員数の削減及び民間委託の推進等により物件費（委託料など）の増加が見込まれるため公共施設の統廃合の検討や事務事業の見直しにより経常経費の削減に努める。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119380</xdr:rowOff>
    </xdr:to>
    <xdr:cxnSp macro="">
      <xdr:nvCxnSpPr>
        <xdr:cNvPr id="125" name="直線コネクタ 124"/>
        <xdr:cNvCxnSpPr/>
      </xdr:nvCxnSpPr>
      <xdr:spPr>
        <a:xfrm>
          <a:off x="15671800" y="248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104140</xdr:rowOff>
    </xdr:to>
    <xdr:cxnSp macro="">
      <xdr:nvCxnSpPr>
        <xdr:cNvPr id="128" name="直線コネクタ 127"/>
        <xdr:cNvCxnSpPr/>
      </xdr:nvCxnSpPr>
      <xdr:spPr>
        <a:xfrm flipV="1">
          <a:off x="14782800" y="248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111760</xdr:rowOff>
    </xdr:to>
    <xdr:cxnSp macro="">
      <xdr:nvCxnSpPr>
        <xdr:cNvPr id="131" name="直線コネクタ 130"/>
        <xdr:cNvCxnSpPr/>
      </xdr:nvCxnSpPr>
      <xdr:spPr>
        <a:xfrm flipV="1">
          <a:off x="13893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111760</xdr:rowOff>
    </xdr:to>
    <xdr:cxnSp macro="">
      <xdr:nvCxnSpPr>
        <xdr:cNvPr id="134" name="直線コネクタ 133"/>
        <xdr:cNvCxnSpPr/>
      </xdr:nvCxnSpPr>
      <xdr:spPr>
        <a:xfrm>
          <a:off x="13004800" y="245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68580</xdr:rowOff>
    </xdr:from>
    <xdr:to>
      <xdr:col>24</xdr:col>
      <xdr:colOff>82550</xdr:colOff>
      <xdr:row>14</xdr:row>
      <xdr:rowOff>170180</xdr:rowOff>
    </xdr:to>
    <xdr:sp macro="" textlink="">
      <xdr:nvSpPr>
        <xdr:cNvPr id="144" name="円/楕円 143"/>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148607</xdr:rowOff>
    </xdr:from>
    <xdr:ext cx="762000" cy="259045"/>
    <xdr:sp macro="" textlink="">
      <xdr:nvSpPr>
        <xdr:cNvPr id="145" name="物件費該当値テキスト"/>
        <xdr:cNvSpPr txBox="1"/>
      </xdr:nvSpPr>
      <xdr:spPr>
        <a:xfrm>
          <a:off x="16598900" y="23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6" name="円/楕円 145"/>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7" name="テキスト ボックス 146"/>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8" name="円/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2" name="円/楕円 151"/>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3" name="テキスト ボックス 152"/>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比べて低い水準にあるが経年比較では年々増加傾向にある。これは、町の重点施策である少子化対策・子育て支援対策等の充実や高齢者人口の増加に伴う関係経費の増加があげられる。</a:t>
          </a:r>
          <a:endParaRPr kumimoji="1" lang="en-US" altLang="ja-JP" sz="1300">
            <a:latin typeface="ＭＳ Ｐゴシック"/>
          </a:endParaRPr>
        </a:p>
        <a:p>
          <a:r>
            <a:rPr kumimoji="1" lang="ja-JP" altLang="en-US" sz="1300">
              <a:latin typeface="ＭＳ Ｐゴシック"/>
            </a:rPr>
            <a:t>今後も高齢者人口の増加が続くため資格審査等の適正化による抑制を図るとともに単独事業の見直しも検討し削減に努める。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69850</xdr:rowOff>
    </xdr:to>
    <xdr:cxnSp macro="">
      <xdr:nvCxnSpPr>
        <xdr:cNvPr id="188" name="直線コネクタ 187"/>
        <xdr:cNvCxnSpPr/>
      </xdr:nvCxnSpPr>
      <xdr:spPr>
        <a:xfrm>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53522</xdr:rowOff>
    </xdr:to>
    <xdr:cxnSp macro="">
      <xdr:nvCxnSpPr>
        <xdr:cNvPr id="191" name="直線コネクタ 190"/>
        <xdr:cNvCxnSpPr/>
      </xdr:nvCxnSpPr>
      <xdr:spPr>
        <a:xfrm>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3" name="テキスト ボックス 192"/>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4" name="直線コネクタ 193"/>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20865</xdr:rowOff>
    </xdr:to>
    <xdr:cxnSp macro="">
      <xdr:nvCxnSpPr>
        <xdr:cNvPr id="197" name="直線コネクタ 196"/>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7" name="円/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9" name="円/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1" name="円/楕円 210"/>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2" name="テキスト ボックス 21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3" name="円/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5" name="円/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下回っているが、国民健康保険事業、後期高齢者医療事業、介護保険事業特別会計への操出金が増加しているので、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75565</xdr:rowOff>
    </xdr:from>
    <xdr:to>
      <xdr:col>24</xdr:col>
      <xdr:colOff>31750</xdr:colOff>
      <xdr:row>58</xdr:row>
      <xdr:rowOff>98425</xdr:rowOff>
    </xdr:to>
    <xdr:cxnSp macro="">
      <xdr:nvCxnSpPr>
        <xdr:cNvPr id="244" name="直線コネクタ 243"/>
        <xdr:cNvCxnSpPr/>
      </xdr:nvCxnSpPr>
      <xdr:spPr>
        <a:xfrm>
          <a:off x="15671800" y="100196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75565</xdr:rowOff>
    </xdr:from>
    <xdr:to>
      <xdr:col>22</xdr:col>
      <xdr:colOff>565150</xdr:colOff>
      <xdr:row>58</xdr:row>
      <xdr:rowOff>98425</xdr:rowOff>
    </xdr:to>
    <xdr:cxnSp macro="">
      <xdr:nvCxnSpPr>
        <xdr:cNvPr id="247" name="直線コネクタ 246"/>
        <xdr:cNvCxnSpPr/>
      </xdr:nvCxnSpPr>
      <xdr:spPr>
        <a:xfrm flipV="1">
          <a:off x="14782800" y="10019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25417</xdr:rowOff>
    </xdr:from>
    <xdr:ext cx="736600" cy="259045"/>
    <xdr:sp macro="" textlink="">
      <xdr:nvSpPr>
        <xdr:cNvPr id="249" name="テキスト ボックス 248"/>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86995</xdr:rowOff>
    </xdr:from>
    <xdr:to>
      <xdr:col>21</xdr:col>
      <xdr:colOff>361950</xdr:colOff>
      <xdr:row>58</xdr:row>
      <xdr:rowOff>98425</xdr:rowOff>
    </xdr:to>
    <xdr:cxnSp macro="">
      <xdr:nvCxnSpPr>
        <xdr:cNvPr id="250" name="直線コネクタ 249"/>
        <xdr:cNvCxnSpPr/>
      </xdr:nvCxnSpPr>
      <xdr:spPr>
        <a:xfrm>
          <a:off x="13893800" y="10031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41275</xdr:rowOff>
    </xdr:from>
    <xdr:to>
      <xdr:col>20</xdr:col>
      <xdr:colOff>158750</xdr:colOff>
      <xdr:row>58</xdr:row>
      <xdr:rowOff>86995</xdr:rowOff>
    </xdr:to>
    <xdr:cxnSp macro="">
      <xdr:nvCxnSpPr>
        <xdr:cNvPr id="253" name="直線コネクタ 252"/>
        <xdr:cNvCxnSpPr/>
      </xdr:nvCxnSpPr>
      <xdr:spPr>
        <a:xfrm>
          <a:off x="13004800" y="9985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47625</xdr:rowOff>
    </xdr:from>
    <xdr:to>
      <xdr:col>24</xdr:col>
      <xdr:colOff>82550</xdr:colOff>
      <xdr:row>58</xdr:row>
      <xdr:rowOff>149225</xdr:rowOff>
    </xdr:to>
    <xdr:sp macro="" textlink="">
      <xdr:nvSpPr>
        <xdr:cNvPr id="263" name="円/楕円 262"/>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64152</xdr:rowOff>
    </xdr:from>
    <xdr:ext cx="762000" cy="259045"/>
    <xdr:sp macro="" textlink="">
      <xdr:nvSpPr>
        <xdr:cNvPr id="264" name="その他該当値テキスト"/>
        <xdr:cNvSpPr txBox="1"/>
      </xdr:nvSpPr>
      <xdr:spPr>
        <a:xfrm>
          <a:off x="1659890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24765</xdr:rowOff>
    </xdr:from>
    <xdr:to>
      <xdr:col>22</xdr:col>
      <xdr:colOff>615950</xdr:colOff>
      <xdr:row>58</xdr:row>
      <xdr:rowOff>126365</xdr:rowOff>
    </xdr:to>
    <xdr:sp macro="" textlink="">
      <xdr:nvSpPr>
        <xdr:cNvPr id="265" name="円/楕円 264"/>
        <xdr:cNvSpPr/>
      </xdr:nvSpPr>
      <xdr:spPr>
        <a:xfrm>
          <a:off x="15621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136542</xdr:rowOff>
    </xdr:from>
    <xdr:ext cx="736600" cy="259045"/>
    <xdr:sp macro="" textlink="">
      <xdr:nvSpPr>
        <xdr:cNvPr id="266" name="テキスト ボックス 265"/>
        <xdr:cNvSpPr txBox="1"/>
      </xdr:nvSpPr>
      <xdr:spPr>
        <a:xfrm>
          <a:off x="15290800" y="973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47625</xdr:rowOff>
    </xdr:from>
    <xdr:to>
      <xdr:col>21</xdr:col>
      <xdr:colOff>412750</xdr:colOff>
      <xdr:row>58</xdr:row>
      <xdr:rowOff>149225</xdr:rowOff>
    </xdr:to>
    <xdr:sp macro="" textlink="">
      <xdr:nvSpPr>
        <xdr:cNvPr id="267" name="円/楕円 266"/>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159402</xdr:rowOff>
    </xdr:from>
    <xdr:ext cx="762000" cy="259045"/>
    <xdr:sp macro="" textlink="">
      <xdr:nvSpPr>
        <xdr:cNvPr id="268" name="テキスト ボックス 267"/>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36195</xdr:rowOff>
    </xdr:from>
    <xdr:to>
      <xdr:col>20</xdr:col>
      <xdr:colOff>209550</xdr:colOff>
      <xdr:row>58</xdr:row>
      <xdr:rowOff>137795</xdr:rowOff>
    </xdr:to>
    <xdr:sp macro="" textlink="">
      <xdr:nvSpPr>
        <xdr:cNvPr id="269" name="円/楕円 268"/>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147972</xdr:rowOff>
    </xdr:from>
    <xdr:ext cx="762000" cy="259045"/>
    <xdr:sp macro="" textlink="">
      <xdr:nvSpPr>
        <xdr:cNvPr id="270" name="テキスト ボックス 269"/>
        <xdr:cNvSpPr txBox="1"/>
      </xdr:nvSpPr>
      <xdr:spPr>
        <a:xfrm>
          <a:off x="13512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71" name="円/楕円 270"/>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72" name="テキスト ボックス 271"/>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一部事務組合への負担金の減少や各種団体への補助金の見直しにより改善され類似団体平均を下回っている。今後も、各種団体への補助金については、時代のニーズやその費用対効果などを十分精査し見直しや廃止実施し削減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1270</xdr:rowOff>
    </xdr:to>
    <xdr:cxnSp macro="">
      <xdr:nvCxnSpPr>
        <xdr:cNvPr id="302" name="直線コネクタ 301"/>
        <xdr:cNvCxnSpPr/>
      </xdr:nvCxnSpPr>
      <xdr:spPr>
        <a:xfrm flipV="1">
          <a:off x="15671800" y="629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42418</xdr:rowOff>
    </xdr:to>
    <xdr:cxnSp macro="">
      <xdr:nvCxnSpPr>
        <xdr:cNvPr id="305" name="直線コネクタ 304"/>
        <xdr:cNvCxnSpPr/>
      </xdr:nvCxnSpPr>
      <xdr:spPr>
        <a:xfrm flipV="1">
          <a:off x="14782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60706</xdr:rowOff>
    </xdr:to>
    <xdr:cxnSp macro="">
      <xdr:nvCxnSpPr>
        <xdr:cNvPr id="308" name="直線コネクタ 307"/>
        <xdr:cNvCxnSpPr/>
      </xdr:nvCxnSpPr>
      <xdr:spPr>
        <a:xfrm flipV="1">
          <a:off x="13893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170434</xdr:rowOff>
    </xdr:to>
    <xdr:cxnSp macro="">
      <xdr:nvCxnSpPr>
        <xdr:cNvPr id="311" name="直線コネクタ 310"/>
        <xdr:cNvCxnSpPr/>
      </xdr:nvCxnSpPr>
      <xdr:spPr>
        <a:xfrm flipV="1">
          <a:off x="13004800" y="64043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1" name="円/楕円 32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2"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3" name="円/楕円 32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62247</xdr:rowOff>
    </xdr:from>
    <xdr:ext cx="736600" cy="259045"/>
    <xdr:sp macro="" textlink="">
      <xdr:nvSpPr>
        <xdr:cNvPr id="324" name="テキスト ボックス 32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5" name="円/楕円 324"/>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6" name="テキスト ボックス 325"/>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27" name="円/楕円 326"/>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28" name="テキスト ボックス 327"/>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29" name="円/楕円 328"/>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0" name="テキスト ボックス 329"/>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適正な借り入れにより類似団体平均を下回っているが、今後は大規模事業の影響により公債費の負担は増加傾向になることが見込まれるため新規事業については、優先性・緊急性を勘案し引き続き水準を抑え削減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133858</xdr:rowOff>
    </xdr:from>
    <xdr:to>
      <xdr:col>7</xdr:col>
      <xdr:colOff>15875</xdr:colOff>
      <xdr:row>75</xdr:row>
      <xdr:rowOff>152146</xdr:rowOff>
    </xdr:to>
    <xdr:cxnSp macro="">
      <xdr:nvCxnSpPr>
        <xdr:cNvPr id="360" name="直線コネクタ 359"/>
        <xdr:cNvCxnSpPr/>
      </xdr:nvCxnSpPr>
      <xdr:spPr>
        <a:xfrm>
          <a:off x="3987800" y="12992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133858</xdr:rowOff>
    </xdr:from>
    <xdr:to>
      <xdr:col>5</xdr:col>
      <xdr:colOff>549275</xdr:colOff>
      <xdr:row>75</xdr:row>
      <xdr:rowOff>165863</xdr:rowOff>
    </xdr:to>
    <xdr:cxnSp macro="">
      <xdr:nvCxnSpPr>
        <xdr:cNvPr id="363" name="直線コネクタ 362"/>
        <xdr:cNvCxnSpPr/>
      </xdr:nvCxnSpPr>
      <xdr:spPr>
        <a:xfrm flipV="1">
          <a:off x="3098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75</xdr:row>
      <xdr:rowOff>165863</xdr:rowOff>
    </xdr:to>
    <xdr:cxnSp macro="">
      <xdr:nvCxnSpPr>
        <xdr:cNvPr id="366" name="直線コネクタ 365"/>
        <xdr:cNvCxnSpPr/>
      </xdr:nvCxnSpPr>
      <xdr:spPr>
        <a:xfrm>
          <a:off x="2209800" y="13024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165863</xdr:rowOff>
    </xdr:from>
    <xdr:to>
      <xdr:col>3</xdr:col>
      <xdr:colOff>142875</xdr:colOff>
      <xdr:row>76</xdr:row>
      <xdr:rowOff>30987</xdr:rowOff>
    </xdr:to>
    <xdr:cxnSp macro="">
      <xdr:nvCxnSpPr>
        <xdr:cNvPr id="369" name="直線コネクタ 368"/>
        <xdr:cNvCxnSpPr/>
      </xdr:nvCxnSpPr>
      <xdr:spPr>
        <a:xfrm flipV="1">
          <a:off x="1320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101346</xdr:rowOff>
    </xdr:from>
    <xdr:to>
      <xdr:col>7</xdr:col>
      <xdr:colOff>66675</xdr:colOff>
      <xdr:row>76</xdr:row>
      <xdr:rowOff>31496</xdr:rowOff>
    </xdr:to>
    <xdr:sp macro="" textlink="">
      <xdr:nvSpPr>
        <xdr:cNvPr id="379" name="円/楕円 378"/>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117873</xdr:rowOff>
    </xdr:from>
    <xdr:ext cx="762000" cy="259045"/>
    <xdr:sp macro="" textlink="">
      <xdr:nvSpPr>
        <xdr:cNvPr id="380"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83058</xdr:rowOff>
    </xdr:from>
    <xdr:to>
      <xdr:col>5</xdr:col>
      <xdr:colOff>600075</xdr:colOff>
      <xdr:row>76</xdr:row>
      <xdr:rowOff>13208</xdr:rowOff>
    </xdr:to>
    <xdr:sp macro="" textlink="">
      <xdr:nvSpPr>
        <xdr:cNvPr id="381" name="円/楕円 380"/>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23385</xdr:rowOff>
    </xdr:from>
    <xdr:ext cx="736600" cy="259045"/>
    <xdr:sp macro="" textlink="">
      <xdr:nvSpPr>
        <xdr:cNvPr id="382" name="テキスト ボックス 381"/>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83" name="円/楕円 382"/>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84" name="テキスト ボックス 383"/>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85" name="円/楕円 384"/>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86" name="テキスト ボックス 385"/>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87" name="円/楕円 386"/>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88" name="テキスト ボックス 387"/>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が類似団体平均を上回っている主な要因は人件費である。人件費については、組織・事務事業の見直しや新規採用の抑制による職員数の減など行財政計画の取組を通じて人件費の削減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77</xdr:row>
      <xdr:rowOff>5842</xdr:rowOff>
    </xdr:to>
    <xdr:cxnSp macro="">
      <xdr:nvCxnSpPr>
        <xdr:cNvPr id="419" name="直線コネクタ 418"/>
        <xdr:cNvCxnSpPr/>
      </xdr:nvCxnSpPr>
      <xdr:spPr>
        <a:xfrm>
          <a:off x="15671800" y="13166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77</xdr:row>
      <xdr:rowOff>170435</xdr:rowOff>
    </xdr:to>
    <xdr:cxnSp macro="">
      <xdr:nvCxnSpPr>
        <xdr:cNvPr id="422" name="直線コネクタ 421"/>
        <xdr:cNvCxnSpPr/>
      </xdr:nvCxnSpPr>
      <xdr:spPr>
        <a:xfrm flipV="1">
          <a:off x="14782800" y="131663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24" name="テキスト ボックス 423"/>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170435</xdr:rowOff>
    </xdr:to>
    <xdr:cxnSp macro="">
      <xdr:nvCxnSpPr>
        <xdr:cNvPr id="425" name="直線コネクタ 424"/>
        <xdr:cNvCxnSpPr/>
      </xdr:nvCxnSpPr>
      <xdr:spPr>
        <a:xfrm>
          <a:off x="13893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78</xdr:row>
      <xdr:rowOff>3556</xdr:rowOff>
    </xdr:to>
    <xdr:cxnSp macro="">
      <xdr:nvCxnSpPr>
        <xdr:cNvPr id="428" name="直線コネクタ 427"/>
        <xdr:cNvCxnSpPr/>
      </xdr:nvCxnSpPr>
      <xdr:spPr>
        <a:xfrm flipV="1">
          <a:off x="13004800" y="132852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38" name="円/楕円 437"/>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98569</xdr:rowOff>
    </xdr:from>
    <xdr:ext cx="762000" cy="259045"/>
    <xdr:sp macro="" textlink="">
      <xdr:nvSpPr>
        <xdr:cNvPr id="439"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40" name="円/楕円 439"/>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271</xdr:rowOff>
    </xdr:from>
    <xdr:ext cx="736600" cy="259045"/>
    <xdr:sp macro="" textlink="">
      <xdr:nvSpPr>
        <xdr:cNvPr id="441" name="テキスト ボックス 440"/>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42" name="円/楕円 441"/>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43" name="テキスト ボックス 442"/>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44" name="円/楕円 443"/>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45" name="テキスト ボックス 444"/>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46" name="円/楕円 445"/>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47" name="テキスト ボックス 446"/>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千葉県白子町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31293</xdr:rowOff>
    </xdr:from>
    <xdr:to>
      <xdr:col>4</xdr:col>
      <xdr:colOff>1117600</xdr:colOff>
      <xdr:row>18</xdr:row>
      <xdr:rowOff>36436</xdr:rowOff>
    </xdr:to>
    <xdr:cxnSp macro="">
      <xdr:nvCxnSpPr>
        <xdr:cNvPr id="50" name="直線コネクタ 49"/>
        <xdr:cNvCxnSpPr/>
      </xdr:nvCxnSpPr>
      <xdr:spPr bwMode="auto">
        <a:xfrm>
          <a:off x="5003800" y="3165018"/>
          <a:ext cx="6477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30523</xdr:rowOff>
    </xdr:from>
    <xdr:to>
      <xdr:col>4</xdr:col>
      <xdr:colOff>469900</xdr:colOff>
      <xdr:row>18</xdr:row>
      <xdr:rowOff>31293</xdr:rowOff>
    </xdr:to>
    <xdr:cxnSp macro="">
      <xdr:nvCxnSpPr>
        <xdr:cNvPr id="53" name="直線コネクタ 52"/>
        <xdr:cNvCxnSpPr/>
      </xdr:nvCxnSpPr>
      <xdr:spPr bwMode="auto">
        <a:xfrm>
          <a:off x="4305300" y="3164248"/>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30523</xdr:rowOff>
    </xdr:from>
    <xdr:to>
      <xdr:col>3</xdr:col>
      <xdr:colOff>904875</xdr:colOff>
      <xdr:row>18</xdr:row>
      <xdr:rowOff>95484</xdr:rowOff>
    </xdr:to>
    <xdr:cxnSp macro="">
      <xdr:nvCxnSpPr>
        <xdr:cNvPr id="56" name="直線コネクタ 55"/>
        <xdr:cNvCxnSpPr/>
      </xdr:nvCxnSpPr>
      <xdr:spPr bwMode="auto">
        <a:xfrm flipV="1">
          <a:off x="3606800" y="3164248"/>
          <a:ext cx="698500" cy="6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79070</xdr:rowOff>
    </xdr:from>
    <xdr:to>
      <xdr:col>3</xdr:col>
      <xdr:colOff>206375</xdr:colOff>
      <xdr:row>18</xdr:row>
      <xdr:rowOff>95484</xdr:rowOff>
    </xdr:to>
    <xdr:cxnSp macro="">
      <xdr:nvCxnSpPr>
        <xdr:cNvPr id="59" name="直線コネクタ 58"/>
        <xdr:cNvCxnSpPr/>
      </xdr:nvCxnSpPr>
      <xdr:spPr bwMode="auto">
        <a:xfrm>
          <a:off x="2908300" y="3212795"/>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157086</xdr:rowOff>
    </xdr:from>
    <xdr:to>
      <xdr:col>5</xdr:col>
      <xdr:colOff>34925</xdr:colOff>
      <xdr:row>18</xdr:row>
      <xdr:rowOff>87236</xdr:rowOff>
    </xdr:to>
    <xdr:sp macro="" textlink="">
      <xdr:nvSpPr>
        <xdr:cNvPr id="69" name="円/楕円 68"/>
        <xdr:cNvSpPr/>
      </xdr:nvSpPr>
      <xdr:spPr bwMode="auto">
        <a:xfrm>
          <a:off x="5600700" y="311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129163</xdr:rowOff>
    </xdr:from>
    <xdr:ext cx="762000" cy="259045"/>
    <xdr:sp macro="" textlink="">
      <xdr:nvSpPr>
        <xdr:cNvPr id="70" name="人口1人当たり決算額の推移該当値テキスト130"/>
        <xdr:cNvSpPr txBox="1"/>
      </xdr:nvSpPr>
      <xdr:spPr>
        <a:xfrm>
          <a:off x="5740400" y="309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151943</xdr:rowOff>
    </xdr:from>
    <xdr:to>
      <xdr:col>4</xdr:col>
      <xdr:colOff>520700</xdr:colOff>
      <xdr:row>18</xdr:row>
      <xdr:rowOff>82093</xdr:rowOff>
    </xdr:to>
    <xdr:sp macro="" textlink="">
      <xdr:nvSpPr>
        <xdr:cNvPr id="71" name="円/楕円 70"/>
        <xdr:cNvSpPr/>
      </xdr:nvSpPr>
      <xdr:spPr bwMode="auto">
        <a:xfrm>
          <a:off x="49530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66870</xdr:rowOff>
    </xdr:from>
    <xdr:ext cx="736600" cy="259045"/>
    <xdr:sp macro="" textlink="">
      <xdr:nvSpPr>
        <xdr:cNvPr id="72" name="テキスト ボックス 71"/>
        <xdr:cNvSpPr txBox="1"/>
      </xdr:nvSpPr>
      <xdr:spPr>
        <a:xfrm>
          <a:off x="4622800" y="320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151173</xdr:rowOff>
    </xdr:from>
    <xdr:to>
      <xdr:col>3</xdr:col>
      <xdr:colOff>955675</xdr:colOff>
      <xdr:row>18</xdr:row>
      <xdr:rowOff>81323</xdr:rowOff>
    </xdr:to>
    <xdr:sp macro="" textlink="">
      <xdr:nvSpPr>
        <xdr:cNvPr id="73" name="円/楕円 72"/>
        <xdr:cNvSpPr/>
      </xdr:nvSpPr>
      <xdr:spPr bwMode="auto">
        <a:xfrm>
          <a:off x="4254500" y="31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66100</xdr:rowOff>
    </xdr:from>
    <xdr:ext cx="762000" cy="259045"/>
    <xdr:sp macro="" textlink="">
      <xdr:nvSpPr>
        <xdr:cNvPr id="74" name="テキスト ボックス 73"/>
        <xdr:cNvSpPr txBox="1"/>
      </xdr:nvSpPr>
      <xdr:spPr>
        <a:xfrm>
          <a:off x="3924300" y="31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44684</xdr:rowOff>
    </xdr:from>
    <xdr:to>
      <xdr:col>3</xdr:col>
      <xdr:colOff>257175</xdr:colOff>
      <xdr:row>18</xdr:row>
      <xdr:rowOff>146284</xdr:rowOff>
    </xdr:to>
    <xdr:sp macro="" textlink="">
      <xdr:nvSpPr>
        <xdr:cNvPr id="75" name="円/楕円 74"/>
        <xdr:cNvSpPr/>
      </xdr:nvSpPr>
      <xdr:spPr bwMode="auto">
        <a:xfrm>
          <a:off x="3556000" y="317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131061</xdr:rowOff>
    </xdr:from>
    <xdr:ext cx="762000" cy="259045"/>
    <xdr:sp macro="" textlink="">
      <xdr:nvSpPr>
        <xdr:cNvPr id="76" name="テキスト ボックス 75"/>
        <xdr:cNvSpPr txBox="1"/>
      </xdr:nvSpPr>
      <xdr:spPr>
        <a:xfrm>
          <a:off x="3225800" y="326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28270</xdr:rowOff>
    </xdr:from>
    <xdr:to>
      <xdr:col>2</xdr:col>
      <xdr:colOff>692150</xdr:colOff>
      <xdr:row>18</xdr:row>
      <xdr:rowOff>129870</xdr:rowOff>
    </xdr:to>
    <xdr:sp macro="" textlink="">
      <xdr:nvSpPr>
        <xdr:cNvPr id="77" name="円/楕円 76"/>
        <xdr:cNvSpPr/>
      </xdr:nvSpPr>
      <xdr:spPr bwMode="auto">
        <a:xfrm>
          <a:off x="2857500" y="316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114647</xdr:rowOff>
    </xdr:from>
    <xdr:ext cx="762000" cy="259045"/>
    <xdr:sp macro="" textlink="">
      <xdr:nvSpPr>
        <xdr:cNvPr id="78" name="テキスト ボックス 77"/>
        <xdr:cNvSpPr txBox="1"/>
      </xdr:nvSpPr>
      <xdr:spPr>
        <a:xfrm>
          <a:off x="2527300" y="32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245712</xdr:rowOff>
    </xdr:from>
    <xdr:to>
      <xdr:col>4</xdr:col>
      <xdr:colOff>1117600</xdr:colOff>
      <xdr:row>37</xdr:row>
      <xdr:rowOff>268160</xdr:rowOff>
    </xdr:to>
    <xdr:cxnSp macro="">
      <xdr:nvCxnSpPr>
        <xdr:cNvPr id="110" name="直線コネクタ 109"/>
        <xdr:cNvCxnSpPr/>
      </xdr:nvCxnSpPr>
      <xdr:spPr bwMode="auto">
        <a:xfrm>
          <a:off x="5003800" y="7370412"/>
          <a:ext cx="6477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245712</xdr:rowOff>
    </xdr:from>
    <xdr:to>
      <xdr:col>4</xdr:col>
      <xdr:colOff>469900</xdr:colOff>
      <xdr:row>37</xdr:row>
      <xdr:rowOff>265212</xdr:rowOff>
    </xdr:to>
    <xdr:cxnSp macro="">
      <xdr:nvCxnSpPr>
        <xdr:cNvPr id="113" name="直線コネクタ 112"/>
        <xdr:cNvCxnSpPr/>
      </xdr:nvCxnSpPr>
      <xdr:spPr bwMode="auto">
        <a:xfrm flipV="1">
          <a:off x="4305300" y="7370412"/>
          <a:ext cx="698500" cy="19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27019</xdr:rowOff>
    </xdr:from>
    <xdr:ext cx="736600" cy="259045"/>
    <xdr:sp macro="" textlink="">
      <xdr:nvSpPr>
        <xdr:cNvPr id="115" name="テキスト ボックス 114"/>
        <xdr:cNvSpPr txBox="1"/>
      </xdr:nvSpPr>
      <xdr:spPr>
        <a:xfrm>
          <a:off x="4622800" y="663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210759</xdr:rowOff>
    </xdr:from>
    <xdr:to>
      <xdr:col>3</xdr:col>
      <xdr:colOff>904875</xdr:colOff>
      <xdr:row>37</xdr:row>
      <xdr:rowOff>265212</xdr:rowOff>
    </xdr:to>
    <xdr:cxnSp macro="">
      <xdr:nvCxnSpPr>
        <xdr:cNvPr id="116" name="直線コネクタ 115"/>
        <xdr:cNvCxnSpPr/>
      </xdr:nvCxnSpPr>
      <xdr:spPr bwMode="auto">
        <a:xfrm>
          <a:off x="3606800" y="7335459"/>
          <a:ext cx="698500" cy="5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143985</xdr:rowOff>
    </xdr:from>
    <xdr:to>
      <xdr:col>3</xdr:col>
      <xdr:colOff>206375</xdr:colOff>
      <xdr:row>37</xdr:row>
      <xdr:rowOff>210759</xdr:rowOff>
    </xdr:to>
    <xdr:cxnSp macro="">
      <xdr:nvCxnSpPr>
        <xdr:cNvPr id="119" name="直線コネクタ 118"/>
        <xdr:cNvCxnSpPr/>
      </xdr:nvCxnSpPr>
      <xdr:spPr bwMode="auto">
        <a:xfrm>
          <a:off x="2908300" y="7268685"/>
          <a:ext cx="698500" cy="6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217360</xdr:rowOff>
    </xdr:from>
    <xdr:to>
      <xdr:col>5</xdr:col>
      <xdr:colOff>34925</xdr:colOff>
      <xdr:row>37</xdr:row>
      <xdr:rowOff>318960</xdr:rowOff>
    </xdr:to>
    <xdr:sp macro="" textlink="">
      <xdr:nvSpPr>
        <xdr:cNvPr id="129" name="円/楕円 128"/>
        <xdr:cNvSpPr/>
      </xdr:nvSpPr>
      <xdr:spPr bwMode="auto">
        <a:xfrm>
          <a:off x="5600700" y="734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189437</xdr:rowOff>
    </xdr:from>
    <xdr:ext cx="762000" cy="259045"/>
    <xdr:sp macro="" textlink="">
      <xdr:nvSpPr>
        <xdr:cNvPr id="130" name="人口1人当たり決算額の推移該当値テキスト445"/>
        <xdr:cNvSpPr txBox="1"/>
      </xdr:nvSpPr>
      <xdr:spPr>
        <a:xfrm>
          <a:off x="5740400" y="731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194912</xdr:rowOff>
    </xdr:from>
    <xdr:to>
      <xdr:col>4</xdr:col>
      <xdr:colOff>520700</xdr:colOff>
      <xdr:row>37</xdr:row>
      <xdr:rowOff>296512</xdr:rowOff>
    </xdr:to>
    <xdr:sp macro="" textlink="">
      <xdr:nvSpPr>
        <xdr:cNvPr id="131" name="円/楕円 130"/>
        <xdr:cNvSpPr/>
      </xdr:nvSpPr>
      <xdr:spPr bwMode="auto">
        <a:xfrm>
          <a:off x="4953000" y="731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281289</xdr:rowOff>
    </xdr:from>
    <xdr:ext cx="736600" cy="259045"/>
    <xdr:sp macro="" textlink="">
      <xdr:nvSpPr>
        <xdr:cNvPr id="132" name="テキスト ボックス 131"/>
        <xdr:cNvSpPr txBox="1"/>
      </xdr:nvSpPr>
      <xdr:spPr>
        <a:xfrm>
          <a:off x="4622800" y="7405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214412</xdr:rowOff>
    </xdr:from>
    <xdr:to>
      <xdr:col>3</xdr:col>
      <xdr:colOff>955675</xdr:colOff>
      <xdr:row>37</xdr:row>
      <xdr:rowOff>316012</xdr:rowOff>
    </xdr:to>
    <xdr:sp macro="" textlink="">
      <xdr:nvSpPr>
        <xdr:cNvPr id="133" name="円/楕円 132"/>
        <xdr:cNvSpPr/>
      </xdr:nvSpPr>
      <xdr:spPr bwMode="auto">
        <a:xfrm>
          <a:off x="4254500" y="733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300789</xdr:rowOff>
    </xdr:from>
    <xdr:ext cx="762000" cy="259045"/>
    <xdr:sp macro="" textlink="">
      <xdr:nvSpPr>
        <xdr:cNvPr id="134" name="テキスト ボックス 133"/>
        <xdr:cNvSpPr txBox="1"/>
      </xdr:nvSpPr>
      <xdr:spPr>
        <a:xfrm>
          <a:off x="3924300" y="742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159959</xdr:rowOff>
    </xdr:from>
    <xdr:to>
      <xdr:col>3</xdr:col>
      <xdr:colOff>257175</xdr:colOff>
      <xdr:row>37</xdr:row>
      <xdr:rowOff>261559</xdr:rowOff>
    </xdr:to>
    <xdr:sp macro="" textlink="">
      <xdr:nvSpPr>
        <xdr:cNvPr id="135" name="円/楕円 134"/>
        <xdr:cNvSpPr/>
      </xdr:nvSpPr>
      <xdr:spPr bwMode="auto">
        <a:xfrm>
          <a:off x="3556000" y="728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246336</xdr:rowOff>
    </xdr:from>
    <xdr:ext cx="762000" cy="259045"/>
    <xdr:sp macro="" textlink="">
      <xdr:nvSpPr>
        <xdr:cNvPr id="136" name="テキスト ボックス 135"/>
        <xdr:cNvSpPr txBox="1"/>
      </xdr:nvSpPr>
      <xdr:spPr>
        <a:xfrm>
          <a:off x="3225800" y="737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93185</xdr:rowOff>
    </xdr:from>
    <xdr:to>
      <xdr:col>2</xdr:col>
      <xdr:colOff>692150</xdr:colOff>
      <xdr:row>37</xdr:row>
      <xdr:rowOff>194785</xdr:rowOff>
    </xdr:to>
    <xdr:sp macro="" textlink="">
      <xdr:nvSpPr>
        <xdr:cNvPr id="137" name="円/楕円 136"/>
        <xdr:cNvSpPr/>
      </xdr:nvSpPr>
      <xdr:spPr bwMode="auto">
        <a:xfrm>
          <a:off x="2857500" y="721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179562</xdr:rowOff>
    </xdr:from>
    <xdr:ext cx="762000" cy="259045"/>
    <xdr:sp macro="" textlink="">
      <xdr:nvSpPr>
        <xdr:cNvPr id="138" name="テキスト ボックス 137"/>
        <xdr:cNvSpPr txBox="1"/>
      </xdr:nvSpPr>
      <xdr:spPr>
        <a:xfrm>
          <a:off x="2527300" y="730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11,675
11,555
27.50
4,849,071
4,639,960
153,005
3,048,926
4,364,529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66670</xdr:rowOff>
    </xdr:from>
    <xdr:to>
      <xdr:col>6</xdr:col>
      <xdr:colOff>511175</xdr:colOff>
      <xdr:row>37</xdr:row>
      <xdr:rowOff>73505</xdr:rowOff>
    </xdr:to>
    <xdr:cxnSp macro="">
      <xdr:nvCxnSpPr>
        <xdr:cNvPr id="61" name="直線コネクタ 60"/>
        <xdr:cNvCxnSpPr/>
      </xdr:nvCxnSpPr>
      <xdr:spPr>
        <a:xfrm flipV="1">
          <a:off x="3797300" y="6410320"/>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65215</xdr:rowOff>
    </xdr:from>
    <xdr:to>
      <xdr:col>5</xdr:col>
      <xdr:colOff>358775</xdr:colOff>
      <xdr:row>37</xdr:row>
      <xdr:rowOff>73505</xdr:rowOff>
    </xdr:to>
    <xdr:cxnSp macro="">
      <xdr:nvCxnSpPr>
        <xdr:cNvPr id="64" name="直線コネクタ 63"/>
        <xdr:cNvCxnSpPr/>
      </xdr:nvCxnSpPr>
      <xdr:spPr>
        <a:xfrm>
          <a:off x="2908300" y="6408865"/>
          <a:ext cx="889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170662</xdr:rowOff>
    </xdr:from>
    <xdr:ext cx="534377" cy="259045"/>
    <xdr:sp macro="" textlink="">
      <xdr:nvSpPr>
        <xdr:cNvPr id="66" name="テキスト ボックス 65"/>
        <xdr:cNvSpPr txBox="1"/>
      </xdr:nvSpPr>
      <xdr:spPr>
        <a:xfrm>
          <a:off x="3530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65215</xdr:rowOff>
    </xdr:from>
    <xdr:to>
      <xdr:col>4</xdr:col>
      <xdr:colOff>155575</xdr:colOff>
      <xdr:row>37</xdr:row>
      <xdr:rowOff>108405</xdr:rowOff>
    </xdr:to>
    <xdr:cxnSp macro="">
      <xdr:nvCxnSpPr>
        <xdr:cNvPr id="67" name="直線コネクタ 66"/>
        <xdr:cNvCxnSpPr/>
      </xdr:nvCxnSpPr>
      <xdr:spPr>
        <a:xfrm flipV="1">
          <a:off x="2019300" y="6408865"/>
          <a:ext cx="889000" cy="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108405</xdr:rowOff>
    </xdr:from>
    <xdr:to>
      <xdr:col>2</xdr:col>
      <xdr:colOff>638175</xdr:colOff>
      <xdr:row>37</xdr:row>
      <xdr:rowOff>111788</xdr:rowOff>
    </xdr:to>
    <xdr:cxnSp macro="">
      <xdr:nvCxnSpPr>
        <xdr:cNvPr id="70" name="直線コネクタ 69"/>
        <xdr:cNvCxnSpPr/>
      </xdr:nvCxnSpPr>
      <xdr:spPr>
        <a:xfrm flipV="1">
          <a:off x="1130300" y="6452055"/>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15870</xdr:rowOff>
    </xdr:from>
    <xdr:to>
      <xdr:col>6</xdr:col>
      <xdr:colOff>561975</xdr:colOff>
      <xdr:row>37</xdr:row>
      <xdr:rowOff>117470</xdr:rowOff>
    </xdr:to>
    <xdr:sp macro="" textlink="">
      <xdr:nvSpPr>
        <xdr:cNvPr id="80" name="円/楕円 79"/>
        <xdr:cNvSpPr/>
      </xdr:nvSpPr>
      <xdr:spPr>
        <a:xfrm>
          <a:off x="4584700" y="63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38747</xdr:rowOff>
    </xdr:from>
    <xdr:ext cx="534377" cy="259045"/>
    <xdr:sp macro="" textlink="">
      <xdr:nvSpPr>
        <xdr:cNvPr id="81" name="人件費該当値テキスト"/>
        <xdr:cNvSpPr txBox="1"/>
      </xdr:nvSpPr>
      <xdr:spPr>
        <a:xfrm>
          <a:off x="4686300" y="621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92,084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22705</xdr:rowOff>
    </xdr:from>
    <xdr:to>
      <xdr:col>5</xdr:col>
      <xdr:colOff>409575</xdr:colOff>
      <xdr:row>37</xdr:row>
      <xdr:rowOff>124305</xdr:rowOff>
    </xdr:to>
    <xdr:sp macro="" textlink="">
      <xdr:nvSpPr>
        <xdr:cNvPr id="82" name="円/楕円 81"/>
        <xdr:cNvSpPr/>
      </xdr:nvSpPr>
      <xdr:spPr>
        <a:xfrm>
          <a:off x="3746500" y="63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140832</xdr:rowOff>
    </xdr:from>
    <xdr:ext cx="534377" cy="259045"/>
    <xdr:sp macro="" textlink="">
      <xdr:nvSpPr>
        <xdr:cNvPr id="83" name="テキスト ボックス 82"/>
        <xdr:cNvSpPr txBox="1"/>
      </xdr:nvSpPr>
      <xdr:spPr>
        <a:xfrm>
          <a:off x="3530111" y="61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14415</xdr:rowOff>
    </xdr:from>
    <xdr:to>
      <xdr:col>4</xdr:col>
      <xdr:colOff>206375</xdr:colOff>
      <xdr:row>37</xdr:row>
      <xdr:rowOff>116015</xdr:rowOff>
    </xdr:to>
    <xdr:sp macro="" textlink="">
      <xdr:nvSpPr>
        <xdr:cNvPr id="84" name="円/楕円 83"/>
        <xdr:cNvSpPr/>
      </xdr:nvSpPr>
      <xdr:spPr>
        <a:xfrm>
          <a:off x="2857500" y="63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132542</xdr:rowOff>
    </xdr:from>
    <xdr:ext cx="534377" cy="259045"/>
    <xdr:sp macro="" textlink="">
      <xdr:nvSpPr>
        <xdr:cNvPr id="85" name="テキスト ボックス 84"/>
        <xdr:cNvSpPr txBox="1"/>
      </xdr:nvSpPr>
      <xdr:spPr>
        <a:xfrm>
          <a:off x="2641111" y="61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92,275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57605</xdr:rowOff>
    </xdr:from>
    <xdr:to>
      <xdr:col>3</xdr:col>
      <xdr:colOff>3175</xdr:colOff>
      <xdr:row>37</xdr:row>
      <xdr:rowOff>159204</xdr:rowOff>
    </xdr:to>
    <xdr:sp macro="" textlink="">
      <xdr:nvSpPr>
        <xdr:cNvPr id="86" name="円/楕円 85"/>
        <xdr:cNvSpPr/>
      </xdr:nvSpPr>
      <xdr:spPr>
        <a:xfrm>
          <a:off x="1968500" y="64012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150332</xdr:rowOff>
    </xdr:from>
    <xdr:ext cx="534377" cy="259045"/>
    <xdr:sp macro="" textlink="">
      <xdr:nvSpPr>
        <xdr:cNvPr id="87" name="テキスト ボックス 86"/>
        <xdr:cNvSpPr txBox="1"/>
      </xdr:nvSpPr>
      <xdr:spPr>
        <a:xfrm>
          <a:off x="1752111" y="64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60988</xdr:rowOff>
    </xdr:from>
    <xdr:to>
      <xdr:col>1</xdr:col>
      <xdr:colOff>485775</xdr:colOff>
      <xdr:row>37</xdr:row>
      <xdr:rowOff>162588</xdr:rowOff>
    </xdr:to>
    <xdr:sp macro="" textlink="">
      <xdr:nvSpPr>
        <xdr:cNvPr id="88" name="円/楕円 87"/>
        <xdr:cNvSpPr/>
      </xdr:nvSpPr>
      <xdr:spPr>
        <a:xfrm>
          <a:off x="1079500" y="64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153715</xdr:rowOff>
    </xdr:from>
    <xdr:ext cx="534377" cy="259045"/>
    <xdr:sp macro="" textlink="">
      <xdr:nvSpPr>
        <xdr:cNvPr id="89" name="テキスト ボックス 88"/>
        <xdr:cNvSpPr txBox="1"/>
      </xdr:nvSpPr>
      <xdr:spPr>
        <a:xfrm>
          <a:off x="863111" y="64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169766</xdr:rowOff>
    </xdr:from>
    <xdr:to>
      <xdr:col>6</xdr:col>
      <xdr:colOff>511175</xdr:colOff>
      <xdr:row>57</xdr:row>
      <xdr:rowOff>20782</xdr:rowOff>
    </xdr:to>
    <xdr:cxnSp macro="">
      <xdr:nvCxnSpPr>
        <xdr:cNvPr id="116" name="直線コネクタ 115"/>
        <xdr:cNvCxnSpPr/>
      </xdr:nvCxnSpPr>
      <xdr:spPr>
        <a:xfrm flipV="1">
          <a:off x="3797300" y="9770966"/>
          <a:ext cx="8382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20782</xdr:rowOff>
    </xdr:from>
    <xdr:to>
      <xdr:col>5</xdr:col>
      <xdr:colOff>358775</xdr:colOff>
      <xdr:row>57</xdr:row>
      <xdr:rowOff>41946</xdr:rowOff>
    </xdr:to>
    <xdr:cxnSp macro="">
      <xdr:nvCxnSpPr>
        <xdr:cNvPr id="119" name="直線コネクタ 118"/>
        <xdr:cNvCxnSpPr/>
      </xdr:nvCxnSpPr>
      <xdr:spPr>
        <a:xfrm flipV="1">
          <a:off x="2908300" y="9793432"/>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41946</xdr:rowOff>
    </xdr:from>
    <xdr:to>
      <xdr:col>4</xdr:col>
      <xdr:colOff>155575</xdr:colOff>
      <xdr:row>57</xdr:row>
      <xdr:rowOff>80145</xdr:rowOff>
    </xdr:to>
    <xdr:cxnSp macro="">
      <xdr:nvCxnSpPr>
        <xdr:cNvPr id="122" name="直線コネクタ 121"/>
        <xdr:cNvCxnSpPr/>
      </xdr:nvCxnSpPr>
      <xdr:spPr>
        <a:xfrm flipV="1">
          <a:off x="2019300" y="9814596"/>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25345</xdr:rowOff>
    </xdr:from>
    <xdr:to>
      <xdr:col>2</xdr:col>
      <xdr:colOff>638175</xdr:colOff>
      <xdr:row>57</xdr:row>
      <xdr:rowOff>80145</xdr:rowOff>
    </xdr:to>
    <xdr:cxnSp macro="">
      <xdr:nvCxnSpPr>
        <xdr:cNvPr id="125" name="直線コネクタ 124"/>
        <xdr:cNvCxnSpPr/>
      </xdr:nvCxnSpPr>
      <xdr:spPr>
        <a:xfrm>
          <a:off x="1130300" y="9797995"/>
          <a:ext cx="889000" cy="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118966</xdr:rowOff>
    </xdr:from>
    <xdr:to>
      <xdr:col>6</xdr:col>
      <xdr:colOff>561975</xdr:colOff>
      <xdr:row>57</xdr:row>
      <xdr:rowOff>49116</xdr:rowOff>
    </xdr:to>
    <xdr:sp macro="" textlink="">
      <xdr:nvSpPr>
        <xdr:cNvPr id="135" name="円/楕円 134"/>
        <xdr:cNvSpPr/>
      </xdr:nvSpPr>
      <xdr:spPr>
        <a:xfrm>
          <a:off x="4584700" y="97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97393</xdr:rowOff>
    </xdr:from>
    <xdr:ext cx="534377" cy="259045"/>
    <xdr:sp macro="" textlink="">
      <xdr:nvSpPr>
        <xdr:cNvPr id="136" name="物件費該当値テキスト"/>
        <xdr:cNvSpPr txBox="1"/>
      </xdr:nvSpPr>
      <xdr:spPr>
        <a:xfrm>
          <a:off x="4686300" y="969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141432</xdr:rowOff>
    </xdr:from>
    <xdr:to>
      <xdr:col>5</xdr:col>
      <xdr:colOff>409575</xdr:colOff>
      <xdr:row>57</xdr:row>
      <xdr:rowOff>71582</xdr:rowOff>
    </xdr:to>
    <xdr:sp macro="" textlink="">
      <xdr:nvSpPr>
        <xdr:cNvPr id="137" name="円/楕円 136"/>
        <xdr:cNvSpPr/>
      </xdr:nvSpPr>
      <xdr:spPr>
        <a:xfrm>
          <a:off x="3746500" y="97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62709</xdr:rowOff>
    </xdr:from>
    <xdr:ext cx="534377" cy="259045"/>
    <xdr:sp macro="" textlink="">
      <xdr:nvSpPr>
        <xdr:cNvPr id="138" name="テキスト ボックス 137"/>
        <xdr:cNvSpPr txBox="1"/>
      </xdr:nvSpPr>
      <xdr:spPr>
        <a:xfrm>
          <a:off x="3530111" y="98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162596</xdr:rowOff>
    </xdr:from>
    <xdr:to>
      <xdr:col>4</xdr:col>
      <xdr:colOff>206375</xdr:colOff>
      <xdr:row>57</xdr:row>
      <xdr:rowOff>92746</xdr:rowOff>
    </xdr:to>
    <xdr:sp macro="" textlink="">
      <xdr:nvSpPr>
        <xdr:cNvPr id="139" name="円/楕円 138"/>
        <xdr:cNvSpPr/>
      </xdr:nvSpPr>
      <xdr:spPr>
        <a:xfrm>
          <a:off x="2857500" y="97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83873</xdr:rowOff>
    </xdr:from>
    <xdr:ext cx="534377" cy="259045"/>
    <xdr:sp macro="" textlink="">
      <xdr:nvSpPr>
        <xdr:cNvPr id="140" name="テキスト ボックス 139"/>
        <xdr:cNvSpPr txBox="1"/>
      </xdr:nvSpPr>
      <xdr:spPr>
        <a:xfrm>
          <a:off x="2641111" y="985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29345</xdr:rowOff>
    </xdr:from>
    <xdr:to>
      <xdr:col>3</xdr:col>
      <xdr:colOff>3175</xdr:colOff>
      <xdr:row>57</xdr:row>
      <xdr:rowOff>130945</xdr:rowOff>
    </xdr:to>
    <xdr:sp macro="" textlink="">
      <xdr:nvSpPr>
        <xdr:cNvPr id="141" name="円/楕円 140"/>
        <xdr:cNvSpPr/>
      </xdr:nvSpPr>
      <xdr:spPr>
        <a:xfrm>
          <a:off x="1968500" y="9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122072</xdr:rowOff>
    </xdr:from>
    <xdr:ext cx="534377" cy="259045"/>
    <xdr:sp macro="" textlink="">
      <xdr:nvSpPr>
        <xdr:cNvPr id="142" name="テキスト ボックス 141"/>
        <xdr:cNvSpPr txBox="1"/>
      </xdr:nvSpPr>
      <xdr:spPr>
        <a:xfrm>
          <a:off x="1752111" y="98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145995</xdr:rowOff>
    </xdr:from>
    <xdr:to>
      <xdr:col>1</xdr:col>
      <xdr:colOff>485775</xdr:colOff>
      <xdr:row>57</xdr:row>
      <xdr:rowOff>76145</xdr:rowOff>
    </xdr:to>
    <xdr:sp macro="" textlink="">
      <xdr:nvSpPr>
        <xdr:cNvPr id="143" name="円/楕円 142"/>
        <xdr:cNvSpPr/>
      </xdr:nvSpPr>
      <xdr:spPr>
        <a:xfrm>
          <a:off x="1079500" y="97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67272</xdr:rowOff>
    </xdr:from>
    <xdr:ext cx="534377" cy="259045"/>
    <xdr:sp macro="" textlink="">
      <xdr:nvSpPr>
        <xdr:cNvPr id="144" name="テキスト ボックス 143"/>
        <xdr:cNvSpPr txBox="1"/>
      </xdr:nvSpPr>
      <xdr:spPr>
        <a:xfrm>
          <a:off x="863111" y="98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21194</xdr:rowOff>
    </xdr:from>
    <xdr:to>
      <xdr:col>6</xdr:col>
      <xdr:colOff>511175</xdr:colOff>
      <xdr:row>78</xdr:row>
      <xdr:rowOff>48808</xdr:rowOff>
    </xdr:to>
    <xdr:cxnSp macro="">
      <xdr:nvCxnSpPr>
        <xdr:cNvPr id="171" name="直線コネクタ 170"/>
        <xdr:cNvCxnSpPr/>
      </xdr:nvCxnSpPr>
      <xdr:spPr>
        <a:xfrm flipV="1">
          <a:off x="3797300" y="13394294"/>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48808</xdr:rowOff>
    </xdr:from>
    <xdr:to>
      <xdr:col>5</xdr:col>
      <xdr:colOff>358775</xdr:colOff>
      <xdr:row>78</xdr:row>
      <xdr:rowOff>50043</xdr:rowOff>
    </xdr:to>
    <xdr:cxnSp macro="">
      <xdr:nvCxnSpPr>
        <xdr:cNvPr id="174" name="直線コネクタ 173"/>
        <xdr:cNvCxnSpPr/>
      </xdr:nvCxnSpPr>
      <xdr:spPr>
        <a:xfrm flipV="1">
          <a:off x="2908300" y="1342190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32990</xdr:rowOff>
    </xdr:from>
    <xdr:to>
      <xdr:col>4</xdr:col>
      <xdr:colOff>155575</xdr:colOff>
      <xdr:row>78</xdr:row>
      <xdr:rowOff>50043</xdr:rowOff>
    </xdr:to>
    <xdr:cxnSp macro="">
      <xdr:nvCxnSpPr>
        <xdr:cNvPr id="177" name="直線コネクタ 176"/>
        <xdr:cNvCxnSpPr/>
      </xdr:nvCxnSpPr>
      <xdr:spPr>
        <a:xfrm>
          <a:off x="2019300" y="13406090"/>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32990</xdr:rowOff>
    </xdr:from>
    <xdr:to>
      <xdr:col>2</xdr:col>
      <xdr:colOff>638175</xdr:colOff>
      <xdr:row>78</xdr:row>
      <xdr:rowOff>44831</xdr:rowOff>
    </xdr:to>
    <xdr:cxnSp macro="">
      <xdr:nvCxnSpPr>
        <xdr:cNvPr id="180" name="直線コネクタ 179"/>
        <xdr:cNvCxnSpPr/>
      </xdr:nvCxnSpPr>
      <xdr:spPr>
        <a:xfrm flipV="1">
          <a:off x="1130300" y="13406090"/>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141844</xdr:rowOff>
    </xdr:from>
    <xdr:to>
      <xdr:col>6</xdr:col>
      <xdr:colOff>561975</xdr:colOff>
      <xdr:row>78</xdr:row>
      <xdr:rowOff>71994</xdr:rowOff>
    </xdr:to>
    <xdr:sp macro="" textlink="">
      <xdr:nvSpPr>
        <xdr:cNvPr id="190" name="円/楕円 189"/>
        <xdr:cNvSpPr/>
      </xdr:nvSpPr>
      <xdr:spPr>
        <a:xfrm>
          <a:off x="45847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56771</xdr:rowOff>
    </xdr:from>
    <xdr:ext cx="469744" cy="259045"/>
    <xdr:sp macro="" textlink="">
      <xdr:nvSpPr>
        <xdr:cNvPr id="191" name="維持補修費該当値テキスト"/>
        <xdr:cNvSpPr txBox="1"/>
      </xdr:nvSpPr>
      <xdr:spPr>
        <a:xfrm>
          <a:off x="4686300" y="1325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169458</xdr:rowOff>
    </xdr:from>
    <xdr:to>
      <xdr:col>5</xdr:col>
      <xdr:colOff>409575</xdr:colOff>
      <xdr:row>78</xdr:row>
      <xdr:rowOff>99608</xdr:rowOff>
    </xdr:to>
    <xdr:sp macro="" textlink="">
      <xdr:nvSpPr>
        <xdr:cNvPr id="192" name="円/楕円 191"/>
        <xdr:cNvSpPr/>
      </xdr:nvSpPr>
      <xdr:spPr>
        <a:xfrm>
          <a:off x="3746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90735</xdr:rowOff>
    </xdr:from>
    <xdr:ext cx="469744" cy="259045"/>
    <xdr:sp macro="" textlink="">
      <xdr:nvSpPr>
        <xdr:cNvPr id="193" name="テキスト ボックス 192"/>
        <xdr:cNvSpPr txBox="1"/>
      </xdr:nvSpPr>
      <xdr:spPr>
        <a:xfrm>
          <a:off x="3562427"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170693</xdr:rowOff>
    </xdr:from>
    <xdr:to>
      <xdr:col>4</xdr:col>
      <xdr:colOff>206375</xdr:colOff>
      <xdr:row>78</xdr:row>
      <xdr:rowOff>100843</xdr:rowOff>
    </xdr:to>
    <xdr:sp macro="" textlink="">
      <xdr:nvSpPr>
        <xdr:cNvPr id="194" name="円/楕円 193"/>
        <xdr:cNvSpPr/>
      </xdr:nvSpPr>
      <xdr:spPr>
        <a:xfrm>
          <a:off x="2857500" y="13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91970</xdr:rowOff>
    </xdr:from>
    <xdr:ext cx="469744" cy="259045"/>
    <xdr:sp macro="" textlink="">
      <xdr:nvSpPr>
        <xdr:cNvPr id="195" name="テキスト ボックス 194"/>
        <xdr:cNvSpPr txBox="1"/>
      </xdr:nvSpPr>
      <xdr:spPr>
        <a:xfrm>
          <a:off x="2673427" y="134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153640</xdr:rowOff>
    </xdr:from>
    <xdr:to>
      <xdr:col>3</xdr:col>
      <xdr:colOff>3175</xdr:colOff>
      <xdr:row>78</xdr:row>
      <xdr:rowOff>83790</xdr:rowOff>
    </xdr:to>
    <xdr:sp macro="" textlink="">
      <xdr:nvSpPr>
        <xdr:cNvPr id="196" name="円/楕円 195"/>
        <xdr:cNvSpPr/>
      </xdr:nvSpPr>
      <xdr:spPr>
        <a:xfrm>
          <a:off x="19685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74917</xdr:rowOff>
    </xdr:from>
    <xdr:ext cx="469744" cy="259045"/>
    <xdr:sp macro="" textlink="">
      <xdr:nvSpPr>
        <xdr:cNvPr id="197" name="テキスト ボックス 196"/>
        <xdr:cNvSpPr txBox="1"/>
      </xdr:nvSpPr>
      <xdr:spPr>
        <a:xfrm>
          <a:off x="1784427" y="134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165481</xdr:rowOff>
    </xdr:from>
    <xdr:to>
      <xdr:col>1</xdr:col>
      <xdr:colOff>485775</xdr:colOff>
      <xdr:row>78</xdr:row>
      <xdr:rowOff>95631</xdr:rowOff>
    </xdr:to>
    <xdr:sp macro="" textlink="">
      <xdr:nvSpPr>
        <xdr:cNvPr id="198" name="円/楕円 197"/>
        <xdr:cNvSpPr/>
      </xdr:nvSpPr>
      <xdr:spPr>
        <a:xfrm>
          <a:off x="1079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86758</xdr:rowOff>
    </xdr:from>
    <xdr:ext cx="469744" cy="259045"/>
    <xdr:sp macro="" textlink="">
      <xdr:nvSpPr>
        <xdr:cNvPr id="199" name="テキスト ボックス 198"/>
        <xdr:cNvSpPr txBox="1"/>
      </xdr:nvSpPr>
      <xdr:spPr>
        <a:xfrm>
          <a:off x="895427"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67855</xdr:rowOff>
    </xdr:from>
    <xdr:to>
      <xdr:col>6</xdr:col>
      <xdr:colOff>511175</xdr:colOff>
      <xdr:row>97</xdr:row>
      <xdr:rowOff>113117</xdr:rowOff>
    </xdr:to>
    <xdr:cxnSp macro="">
      <xdr:nvCxnSpPr>
        <xdr:cNvPr id="231" name="直線コネクタ 230"/>
        <xdr:cNvCxnSpPr/>
      </xdr:nvCxnSpPr>
      <xdr:spPr>
        <a:xfrm flipV="1">
          <a:off x="3797300" y="16698505"/>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113117</xdr:rowOff>
    </xdr:from>
    <xdr:to>
      <xdr:col>5</xdr:col>
      <xdr:colOff>358775</xdr:colOff>
      <xdr:row>97</xdr:row>
      <xdr:rowOff>137023</xdr:rowOff>
    </xdr:to>
    <xdr:cxnSp macro="">
      <xdr:nvCxnSpPr>
        <xdr:cNvPr id="234" name="直線コネクタ 233"/>
        <xdr:cNvCxnSpPr/>
      </xdr:nvCxnSpPr>
      <xdr:spPr>
        <a:xfrm flipV="1">
          <a:off x="2908300" y="16743767"/>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69051</xdr:rowOff>
    </xdr:from>
    <xdr:ext cx="534377" cy="259045"/>
    <xdr:sp macro="" textlink="">
      <xdr:nvSpPr>
        <xdr:cNvPr id="236" name="テキスト ボックス 235"/>
        <xdr:cNvSpPr txBox="1"/>
      </xdr:nvSpPr>
      <xdr:spPr>
        <a:xfrm>
          <a:off x="3530111" y="16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137023</xdr:rowOff>
    </xdr:from>
    <xdr:to>
      <xdr:col>4</xdr:col>
      <xdr:colOff>155575</xdr:colOff>
      <xdr:row>98</xdr:row>
      <xdr:rowOff>34691</xdr:rowOff>
    </xdr:to>
    <xdr:cxnSp macro="">
      <xdr:nvCxnSpPr>
        <xdr:cNvPr id="237" name="直線コネクタ 236"/>
        <xdr:cNvCxnSpPr/>
      </xdr:nvCxnSpPr>
      <xdr:spPr>
        <a:xfrm flipV="1">
          <a:off x="2019300" y="16767673"/>
          <a:ext cx="889000" cy="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34691</xdr:rowOff>
    </xdr:from>
    <xdr:to>
      <xdr:col>2</xdr:col>
      <xdr:colOff>638175</xdr:colOff>
      <xdr:row>98</xdr:row>
      <xdr:rowOff>58939</xdr:rowOff>
    </xdr:to>
    <xdr:cxnSp macro="">
      <xdr:nvCxnSpPr>
        <xdr:cNvPr id="240" name="直線コネクタ 239"/>
        <xdr:cNvCxnSpPr/>
      </xdr:nvCxnSpPr>
      <xdr:spPr>
        <a:xfrm flipV="1">
          <a:off x="1130300" y="16836791"/>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17055</xdr:rowOff>
    </xdr:from>
    <xdr:to>
      <xdr:col>6</xdr:col>
      <xdr:colOff>561975</xdr:colOff>
      <xdr:row>97</xdr:row>
      <xdr:rowOff>118655</xdr:rowOff>
    </xdr:to>
    <xdr:sp macro="" textlink="">
      <xdr:nvSpPr>
        <xdr:cNvPr id="250" name="円/楕円 249"/>
        <xdr:cNvSpPr/>
      </xdr:nvSpPr>
      <xdr:spPr>
        <a:xfrm>
          <a:off x="4584700" y="166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166932</xdr:rowOff>
    </xdr:from>
    <xdr:ext cx="534377" cy="259045"/>
    <xdr:sp macro="" textlink="">
      <xdr:nvSpPr>
        <xdr:cNvPr id="251" name="扶助費該当値テキスト"/>
        <xdr:cNvSpPr txBox="1"/>
      </xdr:nvSpPr>
      <xdr:spPr>
        <a:xfrm>
          <a:off x="4686300" y="166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62317</xdr:rowOff>
    </xdr:from>
    <xdr:to>
      <xdr:col>5</xdr:col>
      <xdr:colOff>409575</xdr:colOff>
      <xdr:row>97</xdr:row>
      <xdr:rowOff>163917</xdr:rowOff>
    </xdr:to>
    <xdr:sp macro="" textlink="">
      <xdr:nvSpPr>
        <xdr:cNvPr id="252" name="円/楕円 251"/>
        <xdr:cNvSpPr/>
      </xdr:nvSpPr>
      <xdr:spPr>
        <a:xfrm>
          <a:off x="3746500" y="166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155044</xdr:rowOff>
    </xdr:from>
    <xdr:ext cx="534377" cy="259045"/>
    <xdr:sp macro="" textlink="">
      <xdr:nvSpPr>
        <xdr:cNvPr id="253" name="テキスト ボックス 252"/>
        <xdr:cNvSpPr txBox="1"/>
      </xdr:nvSpPr>
      <xdr:spPr>
        <a:xfrm>
          <a:off x="3530111" y="167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86223</xdr:rowOff>
    </xdr:from>
    <xdr:to>
      <xdr:col>4</xdr:col>
      <xdr:colOff>206375</xdr:colOff>
      <xdr:row>98</xdr:row>
      <xdr:rowOff>16373</xdr:rowOff>
    </xdr:to>
    <xdr:sp macro="" textlink="">
      <xdr:nvSpPr>
        <xdr:cNvPr id="254" name="円/楕円 253"/>
        <xdr:cNvSpPr/>
      </xdr:nvSpPr>
      <xdr:spPr>
        <a:xfrm>
          <a:off x="2857500" y="1671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7500</xdr:rowOff>
    </xdr:from>
    <xdr:ext cx="534377" cy="259045"/>
    <xdr:sp macro="" textlink="">
      <xdr:nvSpPr>
        <xdr:cNvPr id="255" name="テキスト ボックス 254"/>
        <xdr:cNvSpPr txBox="1"/>
      </xdr:nvSpPr>
      <xdr:spPr>
        <a:xfrm>
          <a:off x="2641111" y="168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155341</xdr:rowOff>
    </xdr:from>
    <xdr:to>
      <xdr:col>3</xdr:col>
      <xdr:colOff>3175</xdr:colOff>
      <xdr:row>98</xdr:row>
      <xdr:rowOff>85491</xdr:rowOff>
    </xdr:to>
    <xdr:sp macro="" textlink="">
      <xdr:nvSpPr>
        <xdr:cNvPr id="256" name="円/楕円 255"/>
        <xdr:cNvSpPr/>
      </xdr:nvSpPr>
      <xdr:spPr>
        <a:xfrm>
          <a:off x="1968500" y="167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76618</xdr:rowOff>
    </xdr:from>
    <xdr:ext cx="534377" cy="259045"/>
    <xdr:sp macro="" textlink="">
      <xdr:nvSpPr>
        <xdr:cNvPr id="257" name="テキスト ボックス 256"/>
        <xdr:cNvSpPr txBox="1"/>
      </xdr:nvSpPr>
      <xdr:spPr>
        <a:xfrm>
          <a:off x="1752111" y="168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8139</xdr:rowOff>
    </xdr:from>
    <xdr:to>
      <xdr:col>1</xdr:col>
      <xdr:colOff>485775</xdr:colOff>
      <xdr:row>98</xdr:row>
      <xdr:rowOff>109739</xdr:rowOff>
    </xdr:to>
    <xdr:sp macro="" textlink="">
      <xdr:nvSpPr>
        <xdr:cNvPr id="258" name="円/楕円 257"/>
        <xdr:cNvSpPr/>
      </xdr:nvSpPr>
      <xdr:spPr>
        <a:xfrm>
          <a:off x="1079500" y="16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100866</xdr:rowOff>
    </xdr:from>
    <xdr:ext cx="534377" cy="259045"/>
    <xdr:sp macro="" textlink="">
      <xdr:nvSpPr>
        <xdr:cNvPr id="259" name="テキスト ボックス 258"/>
        <xdr:cNvSpPr txBox="1"/>
      </xdr:nvSpPr>
      <xdr:spPr>
        <a:xfrm>
          <a:off x="863111" y="169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96762</xdr:rowOff>
    </xdr:from>
    <xdr:to>
      <xdr:col>15</xdr:col>
      <xdr:colOff>180975</xdr:colOff>
      <xdr:row>37</xdr:row>
      <xdr:rowOff>46993</xdr:rowOff>
    </xdr:to>
    <xdr:cxnSp macro="">
      <xdr:nvCxnSpPr>
        <xdr:cNvPr id="290" name="直線コネクタ 289"/>
        <xdr:cNvCxnSpPr/>
      </xdr:nvCxnSpPr>
      <xdr:spPr>
        <a:xfrm>
          <a:off x="9639300" y="6097512"/>
          <a:ext cx="838200" cy="2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96762</xdr:rowOff>
    </xdr:from>
    <xdr:to>
      <xdr:col>14</xdr:col>
      <xdr:colOff>28575</xdr:colOff>
      <xdr:row>37</xdr:row>
      <xdr:rowOff>115142</xdr:rowOff>
    </xdr:to>
    <xdr:cxnSp macro="">
      <xdr:nvCxnSpPr>
        <xdr:cNvPr id="293" name="直線コネクタ 292"/>
        <xdr:cNvCxnSpPr/>
      </xdr:nvCxnSpPr>
      <xdr:spPr>
        <a:xfrm flipV="1">
          <a:off x="8750300" y="6097512"/>
          <a:ext cx="889000" cy="36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144267</xdr:rowOff>
    </xdr:from>
    <xdr:ext cx="534377" cy="259045"/>
    <xdr:sp macro="" textlink="">
      <xdr:nvSpPr>
        <xdr:cNvPr id="295" name="テキスト ボックス 294"/>
        <xdr:cNvSpPr txBox="1"/>
      </xdr:nvSpPr>
      <xdr:spPr>
        <a:xfrm>
          <a:off x="9372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115142</xdr:rowOff>
    </xdr:from>
    <xdr:to>
      <xdr:col>12</xdr:col>
      <xdr:colOff>511175</xdr:colOff>
      <xdr:row>37</xdr:row>
      <xdr:rowOff>123391</xdr:rowOff>
    </xdr:to>
    <xdr:cxnSp macro="">
      <xdr:nvCxnSpPr>
        <xdr:cNvPr id="296" name="直線コネクタ 295"/>
        <xdr:cNvCxnSpPr/>
      </xdr:nvCxnSpPr>
      <xdr:spPr>
        <a:xfrm flipV="1">
          <a:off x="7861300" y="645879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113241</xdr:rowOff>
    </xdr:from>
    <xdr:to>
      <xdr:col>11</xdr:col>
      <xdr:colOff>307975</xdr:colOff>
      <xdr:row>37</xdr:row>
      <xdr:rowOff>123391</xdr:rowOff>
    </xdr:to>
    <xdr:cxnSp macro="">
      <xdr:nvCxnSpPr>
        <xdr:cNvPr id="299" name="直線コネクタ 298"/>
        <xdr:cNvCxnSpPr/>
      </xdr:nvCxnSpPr>
      <xdr:spPr>
        <a:xfrm>
          <a:off x="6972300" y="645689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167643</xdr:rowOff>
    </xdr:from>
    <xdr:to>
      <xdr:col>15</xdr:col>
      <xdr:colOff>231775</xdr:colOff>
      <xdr:row>37</xdr:row>
      <xdr:rowOff>97793</xdr:rowOff>
    </xdr:to>
    <xdr:sp macro="" textlink="">
      <xdr:nvSpPr>
        <xdr:cNvPr id="309" name="円/楕円 308"/>
        <xdr:cNvSpPr/>
      </xdr:nvSpPr>
      <xdr:spPr>
        <a:xfrm>
          <a:off x="10426700" y="63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146070</xdr:rowOff>
    </xdr:from>
    <xdr:ext cx="534377" cy="259045"/>
    <xdr:sp macro="" textlink="">
      <xdr:nvSpPr>
        <xdr:cNvPr id="310" name="補助費等該当値テキスト"/>
        <xdr:cNvSpPr txBox="1"/>
      </xdr:nvSpPr>
      <xdr:spPr>
        <a:xfrm>
          <a:off x="10528300" y="63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60,444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45962</xdr:rowOff>
    </xdr:from>
    <xdr:to>
      <xdr:col>14</xdr:col>
      <xdr:colOff>79375</xdr:colOff>
      <xdr:row>35</xdr:row>
      <xdr:rowOff>147562</xdr:rowOff>
    </xdr:to>
    <xdr:sp macro="" textlink="">
      <xdr:nvSpPr>
        <xdr:cNvPr id="311" name="円/楕円 310"/>
        <xdr:cNvSpPr/>
      </xdr:nvSpPr>
      <xdr:spPr>
        <a:xfrm>
          <a:off x="9588500" y="60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164089</xdr:rowOff>
    </xdr:from>
    <xdr:ext cx="599010" cy="259045"/>
    <xdr:sp macro="" textlink="">
      <xdr:nvSpPr>
        <xdr:cNvPr id="312" name="テキスト ボックス 311"/>
        <xdr:cNvSpPr txBox="1"/>
      </xdr:nvSpPr>
      <xdr:spPr>
        <a:xfrm>
          <a:off x="9339794" y="582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64342</xdr:rowOff>
    </xdr:from>
    <xdr:to>
      <xdr:col>12</xdr:col>
      <xdr:colOff>561975</xdr:colOff>
      <xdr:row>37</xdr:row>
      <xdr:rowOff>165942</xdr:rowOff>
    </xdr:to>
    <xdr:sp macro="" textlink="">
      <xdr:nvSpPr>
        <xdr:cNvPr id="313" name="円/楕円 312"/>
        <xdr:cNvSpPr/>
      </xdr:nvSpPr>
      <xdr:spPr>
        <a:xfrm>
          <a:off x="8699500" y="64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157069</xdr:rowOff>
    </xdr:from>
    <xdr:ext cx="534377" cy="259045"/>
    <xdr:sp macro="" textlink="">
      <xdr:nvSpPr>
        <xdr:cNvPr id="314" name="テキスト ボックス 313"/>
        <xdr:cNvSpPr txBox="1"/>
      </xdr:nvSpPr>
      <xdr:spPr>
        <a:xfrm>
          <a:off x="8483111" y="650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72591</xdr:rowOff>
    </xdr:from>
    <xdr:to>
      <xdr:col>11</xdr:col>
      <xdr:colOff>358775</xdr:colOff>
      <xdr:row>38</xdr:row>
      <xdr:rowOff>2741</xdr:rowOff>
    </xdr:to>
    <xdr:sp macro="" textlink="">
      <xdr:nvSpPr>
        <xdr:cNvPr id="315" name="円/楕円 314"/>
        <xdr:cNvSpPr/>
      </xdr:nvSpPr>
      <xdr:spPr>
        <a:xfrm>
          <a:off x="7810500" y="64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165318</xdr:rowOff>
    </xdr:from>
    <xdr:ext cx="534377" cy="259045"/>
    <xdr:sp macro="" textlink="">
      <xdr:nvSpPr>
        <xdr:cNvPr id="316" name="テキスト ボックス 315"/>
        <xdr:cNvSpPr txBox="1"/>
      </xdr:nvSpPr>
      <xdr:spPr>
        <a:xfrm>
          <a:off x="7594111" y="65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62441</xdr:rowOff>
    </xdr:from>
    <xdr:to>
      <xdr:col>10</xdr:col>
      <xdr:colOff>155575</xdr:colOff>
      <xdr:row>37</xdr:row>
      <xdr:rowOff>164041</xdr:rowOff>
    </xdr:to>
    <xdr:sp macro="" textlink="">
      <xdr:nvSpPr>
        <xdr:cNvPr id="317" name="円/楕円 316"/>
        <xdr:cNvSpPr/>
      </xdr:nvSpPr>
      <xdr:spPr>
        <a:xfrm>
          <a:off x="6921500" y="64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155168</xdr:rowOff>
    </xdr:from>
    <xdr:ext cx="534377" cy="259045"/>
    <xdr:sp macro="" textlink="">
      <xdr:nvSpPr>
        <xdr:cNvPr id="318" name="テキスト ボックス 317"/>
        <xdr:cNvSpPr txBox="1"/>
      </xdr:nvSpPr>
      <xdr:spPr>
        <a:xfrm>
          <a:off x="6705111" y="64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6853</xdr:rowOff>
    </xdr:from>
    <xdr:to>
      <xdr:col>15</xdr:col>
      <xdr:colOff>180975</xdr:colOff>
      <xdr:row>58</xdr:row>
      <xdr:rowOff>114674</xdr:rowOff>
    </xdr:to>
    <xdr:cxnSp macro="">
      <xdr:nvCxnSpPr>
        <xdr:cNvPr id="347" name="直線コネクタ 346"/>
        <xdr:cNvCxnSpPr/>
      </xdr:nvCxnSpPr>
      <xdr:spPr>
        <a:xfrm>
          <a:off x="9639300" y="9950953"/>
          <a:ext cx="838200" cy="10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6853</xdr:rowOff>
    </xdr:from>
    <xdr:to>
      <xdr:col>14</xdr:col>
      <xdr:colOff>28575</xdr:colOff>
      <xdr:row>58</xdr:row>
      <xdr:rowOff>119252</xdr:rowOff>
    </xdr:to>
    <xdr:cxnSp macro="">
      <xdr:nvCxnSpPr>
        <xdr:cNvPr id="350" name="直線コネクタ 349"/>
        <xdr:cNvCxnSpPr/>
      </xdr:nvCxnSpPr>
      <xdr:spPr>
        <a:xfrm flipV="1">
          <a:off x="8750300" y="9950953"/>
          <a:ext cx="889000" cy="1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55722</xdr:rowOff>
    </xdr:from>
    <xdr:ext cx="599010" cy="259045"/>
    <xdr:sp macro="" textlink="">
      <xdr:nvSpPr>
        <xdr:cNvPr id="352" name="テキスト ボックス 351"/>
        <xdr:cNvSpPr txBox="1"/>
      </xdr:nvSpPr>
      <xdr:spPr>
        <a:xfrm>
          <a:off x="9339794"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92138</xdr:rowOff>
    </xdr:from>
    <xdr:to>
      <xdr:col>12</xdr:col>
      <xdr:colOff>511175</xdr:colOff>
      <xdr:row>58</xdr:row>
      <xdr:rowOff>119252</xdr:rowOff>
    </xdr:to>
    <xdr:cxnSp macro="">
      <xdr:nvCxnSpPr>
        <xdr:cNvPr id="353" name="直線コネクタ 352"/>
        <xdr:cNvCxnSpPr/>
      </xdr:nvCxnSpPr>
      <xdr:spPr>
        <a:xfrm>
          <a:off x="7861300" y="10036238"/>
          <a:ext cx="8890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92138</xdr:rowOff>
    </xdr:from>
    <xdr:to>
      <xdr:col>11</xdr:col>
      <xdr:colOff>307975</xdr:colOff>
      <xdr:row>58</xdr:row>
      <xdr:rowOff>136547</xdr:rowOff>
    </xdr:to>
    <xdr:cxnSp macro="">
      <xdr:nvCxnSpPr>
        <xdr:cNvPr id="356" name="直線コネクタ 355"/>
        <xdr:cNvCxnSpPr/>
      </xdr:nvCxnSpPr>
      <xdr:spPr>
        <a:xfrm flipV="1">
          <a:off x="6972300" y="10036238"/>
          <a:ext cx="889000" cy="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63874</xdr:rowOff>
    </xdr:from>
    <xdr:to>
      <xdr:col>15</xdr:col>
      <xdr:colOff>231775</xdr:colOff>
      <xdr:row>58</xdr:row>
      <xdr:rowOff>165474</xdr:rowOff>
    </xdr:to>
    <xdr:sp macro="" textlink="">
      <xdr:nvSpPr>
        <xdr:cNvPr id="366" name="円/楕円 365"/>
        <xdr:cNvSpPr/>
      </xdr:nvSpPr>
      <xdr:spPr>
        <a:xfrm>
          <a:off x="10426700" y="100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127503</xdr:rowOff>
    </xdr:from>
    <xdr:to>
      <xdr:col>14</xdr:col>
      <xdr:colOff>79375</xdr:colOff>
      <xdr:row>58</xdr:row>
      <xdr:rowOff>57653</xdr:rowOff>
    </xdr:to>
    <xdr:sp macro="" textlink="">
      <xdr:nvSpPr>
        <xdr:cNvPr id="368" name="円/楕円 367"/>
        <xdr:cNvSpPr/>
      </xdr:nvSpPr>
      <xdr:spPr>
        <a:xfrm>
          <a:off x="9588500" y="99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74180</xdr:rowOff>
    </xdr:from>
    <xdr:ext cx="599010" cy="259045"/>
    <xdr:sp macro="" textlink="">
      <xdr:nvSpPr>
        <xdr:cNvPr id="369" name="テキスト ボックス 368"/>
        <xdr:cNvSpPr txBox="1"/>
      </xdr:nvSpPr>
      <xdr:spPr>
        <a:xfrm>
          <a:off x="9339794" y="967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68452</xdr:rowOff>
    </xdr:from>
    <xdr:to>
      <xdr:col>12</xdr:col>
      <xdr:colOff>561975</xdr:colOff>
      <xdr:row>58</xdr:row>
      <xdr:rowOff>170052</xdr:rowOff>
    </xdr:to>
    <xdr:sp macro="" textlink="">
      <xdr:nvSpPr>
        <xdr:cNvPr id="370" name="円/楕円 369"/>
        <xdr:cNvSpPr/>
      </xdr:nvSpPr>
      <xdr:spPr>
        <a:xfrm>
          <a:off x="8699500" y="100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161179</xdr:rowOff>
    </xdr:from>
    <xdr:ext cx="534377" cy="259045"/>
    <xdr:sp macro="" textlink="">
      <xdr:nvSpPr>
        <xdr:cNvPr id="371" name="テキスト ボックス 370"/>
        <xdr:cNvSpPr txBox="1"/>
      </xdr:nvSpPr>
      <xdr:spPr>
        <a:xfrm>
          <a:off x="8483111" y="101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41338</xdr:rowOff>
    </xdr:from>
    <xdr:to>
      <xdr:col>11</xdr:col>
      <xdr:colOff>358775</xdr:colOff>
      <xdr:row>58</xdr:row>
      <xdr:rowOff>142938</xdr:rowOff>
    </xdr:to>
    <xdr:sp macro="" textlink="">
      <xdr:nvSpPr>
        <xdr:cNvPr id="372" name="円/楕円 371"/>
        <xdr:cNvSpPr/>
      </xdr:nvSpPr>
      <xdr:spPr>
        <a:xfrm>
          <a:off x="7810500" y="99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134065</xdr:rowOff>
    </xdr:from>
    <xdr:ext cx="534377" cy="259045"/>
    <xdr:sp macro="" textlink="">
      <xdr:nvSpPr>
        <xdr:cNvPr id="373" name="テキスト ボックス 372"/>
        <xdr:cNvSpPr txBox="1"/>
      </xdr:nvSpPr>
      <xdr:spPr>
        <a:xfrm>
          <a:off x="7594111" y="100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85747</xdr:rowOff>
    </xdr:from>
    <xdr:to>
      <xdr:col>10</xdr:col>
      <xdr:colOff>155575</xdr:colOff>
      <xdr:row>59</xdr:row>
      <xdr:rowOff>15897</xdr:rowOff>
    </xdr:to>
    <xdr:sp macro="" textlink="">
      <xdr:nvSpPr>
        <xdr:cNvPr id="374" name="円/楕円 373"/>
        <xdr:cNvSpPr/>
      </xdr:nvSpPr>
      <xdr:spPr>
        <a:xfrm>
          <a:off x="6921500" y="100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7024</xdr:rowOff>
    </xdr:from>
    <xdr:ext cx="534377" cy="259045"/>
    <xdr:sp macro="" textlink="">
      <xdr:nvSpPr>
        <xdr:cNvPr id="375" name="テキスト ボックス 374"/>
        <xdr:cNvSpPr txBox="1"/>
      </xdr:nvSpPr>
      <xdr:spPr>
        <a:xfrm>
          <a:off x="6705111" y="101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56062</xdr:rowOff>
    </xdr:from>
    <xdr:to>
      <xdr:col>15</xdr:col>
      <xdr:colOff>180975</xdr:colOff>
      <xdr:row>78</xdr:row>
      <xdr:rowOff>8558</xdr:rowOff>
    </xdr:to>
    <xdr:cxnSp macro="">
      <xdr:nvCxnSpPr>
        <xdr:cNvPr id="400" name="直線コネクタ 399"/>
        <xdr:cNvCxnSpPr/>
      </xdr:nvCxnSpPr>
      <xdr:spPr>
        <a:xfrm>
          <a:off x="9639300" y="13086262"/>
          <a:ext cx="838200" cy="2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56062</xdr:rowOff>
    </xdr:from>
    <xdr:to>
      <xdr:col>14</xdr:col>
      <xdr:colOff>28575</xdr:colOff>
      <xdr:row>77</xdr:row>
      <xdr:rowOff>19696</xdr:rowOff>
    </xdr:to>
    <xdr:cxnSp macro="">
      <xdr:nvCxnSpPr>
        <xdr:cNvPr id="403" name="直線コネクタ 402"/>
        <xdr:cNvCxnSpPr/>
      </xdr:nvCxnSpPr>
      <xdr:spPr>
        <a:xfrm flipV="1">
          <a:off x="8750300" y="13086262"/>
          <a:ext cx="889000" cy="1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129208</xdr:rowOff>
    </xdr:from>
    <xdr:to>
      <xdr:col>15</xdr:col>
      <xdr:colOff>231775</xdr:colOff>
      <xdr:row>78</xdr:row>
      <xdr:rowOff>59358</xdr:rowOff>
    </xdr:to>
    <xdr:sp macro="" textlink="">
      <xdr:nvSpPr>
        <xdr:cNvPr id="413" name="円/楕円 412"/>
        <xdr:cNvSpPr/>
      </xdr:nvSpPr>
      <xdr:spPr>
        <a:xfrm>
          <a:off x="10426700" y="133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44135</xdr:rowOff>
    </xdr:from>
    <xdr:ext cx="469744" cy="259045"/>
    <xdr:sp macro="" textlink="">
      <xdr:nvSpPr>
        <xdr:cNvPr id="414" name="普通建設事業費 （ うち新規整備　）該当値テキスト"/>
        <xdr:cNvSpPr txBox="1"/>
      </xdr:nvSpPr>
      <xdr:spPr>
        <a:xfrm>
          <a:off x="10528300" y="1324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5262</xdr:rowOff>
    </xdr:from>
    <xdr:to>
      <xdr:col>14</xdr:col>
      <xdr:colOff>79375</xdr:colOff>
      <xdr:row>76</xdr:row>
      <xdr:rowOff>106862</xdr:rowOff>
    </xdr:to>
    <xdr:sp macro="" textlink="">
      <xdr:nvSpPr>
        <xdr:cNvPr id="415" name="円/楕円 414"/>
        <xdr:cNvSpPr/>
      </xdr:nvSpPr>
      <xdr:spPr>
        <a:xfrm>
          <a:off x="9588500" y="130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97989</xdr:rowOff>
    </xdr:from>
    <xdr:ext cx="534377" cy="259045"/>
    <xdr:sp macro="" textlink="">
      <xdr:nvSpPr>
        <xdr:cNvPr id="416" name="テキスト ボックス 415"/>
        <xdr:cNvSpPr txBox="1"/>
      </xdr:nvSpPr>
      <xdr:spPr>
        <a:xfrm>
          <a:off x="9372111" y="131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140346</xdr:rowOff>
    </xdr:from>
    <xdr:to>
      <xdr:col>12</xdr:col>
      <xdr:colOff>561975</xdr:colOff>
      <xdr:row>77</xdr:row>
      <xdr:rowOff>70496</xdr:rowOff>
    </xdr:to>
    <xdr:sp macro="" textlink="">
      <xdr:nvSpPr>
        <xdr:cNvPr id="417" name="円/楕円 416"/>
        <xdr:cNvSpPr/>
      </xdr:nvSpPr>
      <xdr:spPr>
        <a:xfrm>
          <a:off x="8699500" y="131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61623</xdr:rowOff>
    </xdr:from>
    <xdr:ext cx="534377" cy="259045"/>
    <xdr:sp macro="" textlink="">
      <xdr:nvSpPr>
        <xdr:cNvPr id="418" name="テキスト ボックス 417"/>
        <xdr:cNvSpPr txBox="1"/>
      </xdr:nvSpPr>
      <xdr:spPr>
        <a:xfrm>
          <a:off x="8483111" y="13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36416</xdr:rowOff>
    </xdr:from>
    <xdr:to>
      <xdr:col>15</xdr:col>
      <xdr:colOff>180975</xdr:colOff>
      <xdr:row>98</xdr:row>
      <xdr:rowOff>40856</xdr:rowOff>
    </xdr:to>
    <xdr:cxnSp macro="">
      <xdr:nvCxnSpPr>
        <xdr:cNvPr id="445" name="直線コネクタ 444"/>
        <xdr:cNvCxnSpPr/>
      </xdr:nvCxnSpPr>
      <xdr:spPr>
        <a:xfrm>
          <a:off x="9639300" y="16838516"/>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36416</xdr:rowOff>
    </xdr:from>
    <xdr:to>
      <xdr:col>14</xdr:col>
      <xdr:colOff>28575</xdr:colOff>
      <xdr:row>98</xdr:row>
      <xdr:rowOff>117258</xdr:rowOff>
    </xdr:to>
    <xdr:cxnSp macro="">
      <xdr:nvCxnSpPr>
        <xdr:cNvPr id="448" name="直線コネクタ 447"/>
        <xdr:cNvCxnSpPr/>
      </xdr:nvCxnSpPr>
      <xdr:spPr>
        <a:xfrm flipV="1">
          <a:off x="8750300" y="16838516"/>
          <a:ext cx="889000" cy="8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107450</xdr:rowOff>
    </xdr:from>
    <xdr:ext cx="534377" cy="259045"/>
    <xdr:sp macro="" textlink="">
      <xdr:nvSpPr>
        <xdr:cNvPr id="450" name="テキスト ボックス 449"/>
        <xdr:cNvSpPr txBox="1"/>
      </xdr:nvSpPr>
      <xdr:spPr>
        <a:xfrm>
          <a:off x="9372111" y="169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161506</xdr:rowOff>
    </xdr:from>
    <xdr:to>
      <xdr:col>15</xdr:col>
      <xdr:colOff>231775</xdr:colOff>
      <xdr:row>98</xdr:row>
      <xdr:rowOff>91656</xdr:rowOff>
    </xdr:to>
    <xdr:sp macro="" textlink="">
      <xdr:nvSpPr>
        <xdr:cNvPr id="458" name="円/楕円 457"/>
        <xdr:cNvSpPr/>
      </xdr:nvSpPr>
      <xdr:spPr>
        <a:xfrm>
          <a:off x="10426700" y="167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9"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157066</xdr:rowOff>
    </xdr:from>
    <xdr:to>
      <xdr:col>14</xdr:col>
      <xdr:colOff>79375</xdr:colOff>
      <xdr:row>98</xdr:row>
      <xdr:rowOff>87216</xdr:rowOff>
    </xdr:to>
    <xdr:sp macro="" textlink="">
      <xdr:nvSpPr>
        <xdr:cNvPr id="460" name="円/楕円 459"/>
        <xdr:cNvSpPr/>
      </xdr:nvSpPr>
      <xdr:spPr>
        <a:xfrm>
          <a:off x="9588500" y="167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103743</xdr:rowOff>
    </xdr:from>
    <xdr:ext cx="534377" cy="259045"/>
    <xdr:sp macro="" textlink="">
      <xdr:nvSpPr>
        <xdr:cNvPr id="461" name="テキスト ボックス 460"/>
        <xdr:cNvSpPr txBox="1"/>
      </xdr:nvSpPr>
      <xdr:spPr>
        <a:xfrm>
          <a:off x="9372111" y="165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66458</xdr:rowOff>
    </xdr:from>
    <xdr:to>
      <xdr:col>12</xdr:col>
      <xdr:colOff>561975</xdr:colOff>
      <xdr:row>98</xdr:row>
      <xdr:rowOff>168058</xdr:rowOff>
    </xdr:to>
    <xdr:sp macro="" textlink="">
      <xdr:nvSpPr>
        <xdr:cNvPr id="462" name="円/楕円 461"/>
        <xdr:cNvSpPr/>
      </xdr:nvSpPr>
      <xdr:spPr>
        <a:xfrm>
          <a:off x="8699500" y="168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159185</xdr:rowOff>
    </xdr:from>
    <xdr:ext cx="469744" cy="259045"/>
    <xdr:sp macro="" textlink="">
      <xdr:nvSpPr>
        <xdr:cNvPr id="463" name="テキスト ボックス 462"/>
        <xdr:cNvSpPr txBox="1"/>
      </xdr:nvSpPr>
      <xdr:spPr>
        <a:xfrm>
          <a:off x="8515427" y="1696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169361</xdr:rowOff>
    </xdr:from>
    <xdr:to>
      <xdr:col>23</xdr:col>
      <xdr:colOff>517525</xdr:colOff>
      <xdr:row>39</xdr:row>
      <xdr:rowOff>44450</xdr:rowOff>
    </xdr:to>
    <xdr:cxnSp macro="">
      <xdr:nvCxnSpPr>
        <xdr:cNvPr id="492" name="直線コネクタ 491"/>
        <xdr:cNvCxnSpPr/>
      </xdr:nvCxnSpPr>
      <xdr:spPr>
        <a:xfrm flipV="1">
          <a:off x="15481300" y="6684461"/>
          <a:ext cx="8382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41307</xdr:rowOff>
    </xdr:from>
    <xdr:to>
      <xdr:col>22</xdr:col>
      <xdr:colOff>365125</xdr:colOff>
      <xdr:row>39</xdr:row>
      <xdr:rowOff>44450</xdr:rowOff>
    </xdr:to>
    <xdr:cxnSp macro="">
      <xdr:nvCxnSpPr>
        <xdr:cNvPr id="495" name="直線コネクタ 494"/>
        <xdr:cNvCxnSpPr/>
      </xdr:nvCxnSpPr>
      <xdr:spPr>
        <a:xfrm>
          <a:off x="14592300" y="672785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140028</xdr:rowOff>
    </xdr:from>
    <xdr:ext cx="469744" cy="259045"/>
    <xdr:sp macro="" textlink="">
      <xdr:nvSpPr>
        <xdr:cNvPr id="497" name="テキスト ボックス 496"/>
        <xdr:cNvSpPr txBox="1"/>
      </xdr:nvSpPr>
      <xdr:spPr>
        <a:xfrm>
          <a:off x="15246427"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41211</xdr:rowOff>
    </xdr:from>
    <xdr:to>
      <xdr:col>21</xdr:col>
      <xdr:colOff>161925</xdr:colOff>
      <xdr:row>39</xdr:row>
      <xdr:rowOff>41307</xdr:rowOff>
    </xdr:to>
    <xdr:cxnSp macro="">
      <xdr:nvCxnSpPr>
        <xdr:cNvPr id="498" name="直線コネクタ 497"/>
        <xdr:cNvCxnSpPr/>
      </xdr:nvCxnSpPr>
      <xdr:spPr>
        <a:xfrm>
          <a:off x="13703300" y="672776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41211</xdr:rowOff>
    </xdr:from>
    <xdr:to>
      <xdr:col>19</xdr:col>
      <xdr:colOff>644525</xdr:colOff>
      <xdr:row>39</xdr:row>
      <xdr:rowOff>44450</xdr:rowOff>
    </xdr:to>
    <xdr:cxnSp macro="">
      <xdr:nvCxnSpPr>
        <xdr:cNvPr id="501" name="直線コネクタ 500"/>
        <xdr:cNvCxnSpPr/>
      </xdr:nvCxnSpPr>
      <xdr:spPr>
        <a:xfrm flipV="1">
          <a:off x="12814300" y="67277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118561</xdr:rowOff>
    </xdr:from>
    <xdr:to>
      <xdr:col>23</xdr:col>
      <xdr:colOff>568325</xdr:colOff>
      <xdr:row>39</xdr:row>
      <xdr:rowOff>48711</xdr:rowOff>
    </xdr:to>
    <xdr:sp macro="" textlink="">
      <xdr:nvSpPr>
        <xdr:cNvPr id="511" name="円/楕円 510"/>
        <xdr:cNvSpPr/>
      </xdr:nvSpPr>
      <xdr:spPr>
        <a:xfrm>
          <a:off x="16268700" y="66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80815</xdr:rowOff>
    </xdr:from>
    <xdr:ext cx="469744" cy="259045"/>
    <xdr:sp macro="" textlink="">
      <xdr:nvSpPr>
        <xdr:cNvPr id="512" name="災害復旧事業費該当値テキスト"/>
        <xdr:cNvSpPr txBox="1"/>
      </xdr:nvSpPr>
      <xdr:spPr>
        <a:xfrm>
          <a:off x="16370300" y="65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161957</xdr:rowOff>
    </xdr:from>
    <xdr:to>
      <xdr:col>21</xdr:col>
      <xdr:colOff>212725</xdr:colOff>
      <xdr:row>39</xdr:row>
      <xdr:rowOff>92107</xdr:rowOff>
    </xdr:to>
    <xdr:sp macro="" textlink="">
      <xdr:nvSpPr>
        <xdr:cNvPr id="515" name="円/楕円 514"/>
        <xdr:cNvSpPr/>
      </xdr:nvSpPr>
      <xdr:spPr>
        <a:xfrm>
          <a:off x="14541500" y="66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83234</xdr:rowOff>
    </xdr:from>
    <xdr:ext cx="378565" cy="259045"/>
    <xdr:sp macro="" textlink="">
      <xdr:nvSpPr>
        <xdr:cNvPr id="516" name="テキスト ボックス 515"/>
        <xdr:cNvSpPr txBox="1"/>
      </xdr:nvSpPr>
      <xdr:spPr>
        <a:xfrm>
          <a:off x="14403017" y="676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161861</xdr:rowOff>
    </xdr:from>
    <xdr:to>
      <xdr:col>20</xdr:col>
      <xdr:colOff>9525</xdr:colOff>
      <xdr:row>39</xdr:row>
      <xdr:rowOff>92011</xdr:rowOff>
    </xdr:to>
    <xdr:sp macro="" textlink="">
      <xdr:nvSpPr>
        <xdr:cNvPr id="517" name="円/楕円 516"/>
        <xdr:cNvSpPr/>
      </xdr:nvSpPr>
      <xdr:spPr>
        <a:xfrm>
          <a:off x="13652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83138</xdr:rowOff>
    </xdr:from>
    <xdr:ext cx="378565" cy="259045"/>
    <xdr:sp macro="" textlink="">
      <xdr:nvSpPr>
        <xdr:cNvPr id="518" name="テキスト ボックス 517"/>
        <xdr:cNvSpPr txBox="1"/>
      </xdr:nvSpPr>
      <xdr:spPr>
        <a:xfrm>
          <a:off x="13514017" y="6769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29271</xdr:rowOff>
    </xdr:from>
    <xdr:to>
      <xdr:col>23</xdr:col>
      <xdr:colOff>517525</xdr:colOff>
      <xdr:row>78</xdr:row>
      <xdr:rowOff>33981</xdr:rowOff>
    </xdr:to>
    <xdr:cxnSp macro="">
      <xdr:nvCxnSpPr>
        <xdr:cNvPr id="598" name="直線コネクタ 597"/>
        <xdr:cNvCxnSpPr/>
      </xdr:nvCxnSpPr>
      <xdr:spPr>
        <a:xfrm flipV="1">
          <a:off x="15481300" y="13402371"/>
          <a:ext cx="8382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33981</xdr:rowOff>
    </xdr:from>
    <xdr:to>
      <xdr:col>22</xdr:col>
      <xdr:colOff>365125</xdr:colOff>
      <xdr:row>78</xdr:row>
      <xdr:rowOff>35801</xdr:rowOff>
    </xdr:to>
    <xdr:cxnSp macro="">
      <xdr:nvCxnSpPr>
        <xdr:cNvPr id="601" name="直線コネクタ 600"/>
        <xdr:cNvCxnSpPr/>
      </xdr:nvCxnSpPr>
      <xdr:spPr>
        <a:xfrm flipV="1">
          <a:off x="14592300" y="13407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3" name="テキスト ボックス 602"/>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35694</xdr:rowOff>
    </xdr:from>
    <xdr:to>
      <xdr:col>21</xdr:col>
      <xdr:colOff>161925</xdr:colOff>
      <xdr:row>78</xdr:row>
      <xdr:rowOff>35801</xdr:rowOff>
    </xdr:to>
    <xdr:cxnSp macro="">
      <xdr:nvCxnSpPr>
        <xdr:cNvPr id="604" name="直線コネクタ 603"/>
        <xdr:cNvCxnSpPr/>
      </xdr:nvCxnSpPr>
      <xdr:spPr>
        <a:xfrm>
          <a:off x="13703300" y="13408794"/>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26825</xdr:rowOff>
    </xdr:from>
    <xdr:to>
      <xdr:col>19</xdr:col>
      <xdr:colOff>644525</xdr:colOff>
      <xdr:row>78</xdr:row>
      <xdr:rowOff>35694</xdr:rowOff>
    </xdr:to>
    <xdr:cxnSp macro="">
      <xdr:nvCxnSpPr>
        <xdr:cNvPr id="607" name="直線コネクタ 606"/>
        <xdr:cNvCxnSpPr/>
      </xdr:nvCxnSpPr>
      <xdr:spPr>
        <a:xfrm>
          <a:off x="12814300" y="13399925"/>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149921</xdr:rowOff>
    </xdr:from>
    <xdr:to>
      <xdr:col>23</xdr:col>
      <xdr:colOff>568325</xdr:colOff>
      <xdr:row>78</xdr:row>
      <xdr:rowOff>80071</xdr:rowOff>
    </xdr:to>
    <xdr:sp macro="" textlink="">
      <xdr:nvSpPr>
        <xdr:cNvPr id="617" name="円/楕円 616"/>
        <xdr:cNvSpPr/>
      </xdr:nvSpPr>
      <xdr:spPr>
        <a:xfrm>
          <a:off x="16268700" y="133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128348</xdr:rowOff>
    </xdr:from>
    <xdr:ext cx="534377" cy="259045"/>
    <xdr:sp macro="" textlink="">
      <xdr:nvSpPr>
        <xdr:cNvPr id="618" name="公債費該当値テキスト"/>
        <xdr:cNvSpPr txBox="1"/>
      </xdr:nvSpPr>
      <xdr:spPr>
        <a:xfrm>
          <a:off x="16370300" y="133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154631</xdr:rowOff>
    </xdr:from>
    <xdr:to>
      <xdr:col>22</xdr:col>
      <xdr:colOff>415925</xdr:colOff>
      <xdr:row>78</xdr:row>
      <xdr:rowOff>84781</xdr:rowOff>
    </xdr:to>
    <xdr:sp macro="" textlink="">
      <xdr:nvSpPr>
        <xdr:cNvPr id="619" name="円/楕円 618"/>
        <xdr:cNvSpPr/>
      </xdr:nvSpPr>
      <xdr:spPr>
        <a:xfrm>
          <a:off x="15430500" y="133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75908</xdr:rowOff>
    </xdr:from>
    <xdr:ext cx="534377" cy="259045"/>
    <xdr:sp macro="" textlink="">
      <xdr:nvSpPr>
        <xdr:cNvPr id="620" name="テキスト ボックス 619"/>
        <xdr:cNvSpPr txBox="1"/>
      </xdr:nvSpPr>
      <xdr:spPr>
        <a:xfrm>
          <a:off x="15214111" y="134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156451</xdr:rowOff>
    </xdr:from>
    <xdr:to>
      <xdr:col>21</xdr:col>
      <xdr:colOff>212725</xdr:colOff>
      <xdr:row>78</xdr:row>
      <xdr:rowOff>86601</xdr:rowOff>
    </xdr:to>
    <xdr:sp macro="" textlink="">
      <xdr:nvSpPr>
        <xdr:cNvPr id="621" name="円/楕円 620"/>
        <xdr:cNvSpPr/>
      </xdr:nvSpPr>
      <xdr:spPr>
        <a:xfrm>
          <a:off x="14541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77728</xdr:rowOff>
    </xdr:from>
    <xdr:ext cx="534377" cy="259045"/>
    <xdr:sp macro="" textlink="">
      <xdr:nvSpPr>
        <xdr:cNvPr id="622" name="テキスト ボックス 621"/>
        <xdr:cNvSpPr txBox="1"/>
      </xdr:nvSpPr>
      <xdr:spPr>
        <a:xfrm>
          <a:off x="1432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156344</xdr:rowOff>
    </xdr:from>
    <xdr:to>
      <xdr:col>20</xdr:col>
      <xdr:colOff>9525</xdr:colOff>
      <xdr:row>78</xdr:row>
      <xdr:rowOff>86494</xdr:rowOff>
    </xdr:to>
    <xdr:sp macro="" textlink="">
      <xdr:nvSpPr>
        <xdr:cNvPr id="623" name="円/楕円 622"/>
        <xdr:cNvSpPr/>
      </xdr:nvSpPr>
      <xdr:spPr>
        <a:xfrm>
          <a:off x="13652500" y="133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77621</xdr:rowOff>
    </xdr:from>
    <xdr:ext cx="534377" cy="259045"/>
    <xdr:sp macro="" textlink="">
      <xdr:nvSpPr>
        <xdr:cNvPr id="624" name="テキスト ボックス 623"/>
        <xdr:cNvSpPr txBox="1"/>
      </xdr:nvSpPr>
      <xdr:spPr>
        <a:xfrm>
          <a:off x="13436111" y="134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147475</xdr:rowOff>
    </xdr:from>
    <xdr:to>
      <xdr:col>18</xdr:col>
      <xdr:colOff>492125</xdr:colOff>
      <xdr:row>78</xdr:row>
      <xdr:rowOff>77625</xdr:rowOff>
    </xdr:to>
    <xdr:sp macro="" textlink="">
      <xdr:nvSpPr>
        <xdr:cNvPr id="625" name="円/楕円 624"/>
        <xdr:cNvSpPr/>
      </xdr:nvSpPr>
      <xdr:spPr>
        <a:xfrm>
          <a:off x="12763500" y="133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68752</xdr:rowOff>
    </xdr:from>
    <xdr:ext cx="534377" cy="259045"/>
    <xdr:sp macro="" textlink="">
      <xdr:nvSpPr>
        <xdr:cNvPr id="626" name="テキスト ボックス 625"/>
        <xdr:cNvSpPr txBox="1"/>
      </xdr:nvSpPr>
      <xdr:spPr>
        <a:xfrm>
          <a:off x="12547111" y="1344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64339</xdr:rowOff>
    </xdr:from>
    <xdr:to>
      <xdr:col>23</xdr:col>
      <xdr:colOff>517525</xdr:colOff>
      <xdr:row>98</xdr:row>
      <xdr:rowOff>66129</xdr:rowOff>
    </xdr:to>
    <xdr:cxnSp macro="">
      <xdr:nvCxnSpPr>
        <xdr:cNvPr id="655" name="直線コネクタ 654"/>
        <xdr:cNvCxnSpPr/>
      </xdr:nvCxnSpPr>
      <xdr:spPr>
        <a:xfrm>
          <a:off x="15481300" y="16866439"/>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58471</xdr:rowOff>
    </xdr:from>
    <xdr:to>
      <xdr:col>22</xdr:col>
      <xdr:colOff>365125</xdr:colOff>
      <xdr:row>98</xdr:row>
      <xdr:rowOff>64339</xdr:rowOff>
    </xdr:to>
    <xdr:cxnSp macro="">
      <xdr:nvCxnSpPr>
        <xdr:cNvPr id="658" name="直線コネクタ 657"/>
        <xdr:cNvCxnSpPr/>
      </xdr:nvCxnSpPr>
      <xdr:spPr>
        <a:xfrm>
          <a:off x="14592300" y="16860571"/>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142335</xdr:rowOff>
    </xdr:from>
    <xdr:to>
      <xdr:col>22</xdr:col>
      <xdr:colOff>415925</xdr:colOff>
      <xdr:row>93</xdr:row>
      <xdr:rowOff>72485</xdr:rowOff>
    </xdr:to>
    <xdr:sp macro="" textlink="">
      <xdr:nvSpPr>
        <xdr:cNvPr id="659" name="フローチャート : 判断 658"/>
        <xdr:cNvSpPr/>
      </xdr:nvSpPr>
      <xdr:spPr>
        <a:xfrm>
          <a:off x="15430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89012</xdr:rowOff>
    </xdr:from>
    <xdr:ext cx="534377" cy="259045"/>
    <xdr:sp macro="" textlink="">
      <xdr:nvSpPr>
        <xdr:cNvPr id="660" name="テキスト ボックス 659"/>
        <xdr:cNvSpPr txBox="1"/>
      </xdr:nvSpPr>
      <xdr:spPr>
        <a:xfrm>
          <a:off x="15214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163607</xdr:rowOff>
    </xdr:from>
    <xdr:to>
      <xdr:col>21</xdr:col>
      <xdr:colOff>161925</xdr:colOff>
      <xdr:row>98</xdr:row>
      <xdr:rowOff>58471</xdr:rowOff>
    </xdr:to>
    <xdr:cxnSp macro="">
      <xdr:nvCxnSpPr>
        <xdr:cNvPr id="661" name="直線コネクタ 660"/>
        <xdr:cNvCxnSpPr/>
      </xdr:nvCxnSpPr>
      <xdr:spPr>
        <a:xfrm>
          <a:off x="13703300" y="16622807"/>
          <a:ext cx="889000" cy="2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163607</xdr:rowOff>
    </xdr:from>
    <xdr:to>
      <xdr:col>19</xdr:col>
      <xdr:colOff>644525</xdr:colOff>
      <xdr:row>97</xdr:row>
      <xdr:rowOff>149549</xdr:rowOff>
    </xdr:to>
    <xdr:cxnSp macro="">
      <xdr:nvCxnSpPr>
        <xdr:cNvPr id="664" name="直線コネクタ 663"/>
        <xdr:cNvCxnSpPr/>
      </xdr:nvCxnSpPr>
      <xdr:spPr>
        <a:xfrm flipV="1">
          <a:off x="12814300" y="16622807"/>
          <a:ext cx="889000" cy="1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15329</xdr:rowOff>
    </xdr:from>
    <xdr:to>
      <xdr:col>23</xdr:col>
      <xdr:colOff>568325</xdr:colOff>
      <xdr:row>98</xdr:row>
      <xdr:rowOff>116929</xdr:rowOff>
    </xdr:to>
    <xdr:sp macro="" textlink="">
      <xdr:nvSpPr>
        <xdr:cNvPr id="674" name="円/楕円 673"/>
        <xdr:cNvSpPr/>
      </xdr:nvSpPr>
      <xdr:spPr>
        <a:xfrm>
          <a:off x="16268700" y="168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165206</xdr:rowOff>
    </xdr:from>
    <xdr:ext cx="469744" cy="259045"/>
    <xdr:sp macro="" textlink="">
      <xdr:nvSpPr>
        <xdr:cNvPr id="675" name="積立金該当値テキスト"/>
        <xdr:cNvSpPr txBox="1"/>
      </xdr:nvSpPr>
      <xdr:spPr>
        <a:xfrm>
          <a:off x="16370300" y="167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13539</xdr:rowOff>
    </xdr:from>
    <xdr:to>
      <xdr:col>22</xdr:col>
      <xdr:colOff>415925</xdr:colOff>
      <xdr:row>98</xdr:row>
      <xdr:rowOff>115139</xdr:rowOff>
    </xdr:to>
    <xdr:sp macro="" textlink="">
      <xdr:nvSpPr>
        <xdr:cNvPr id="676" name="円/楕円 675"/>
        <xdr:cNvSpPr/>
      </xdr:nvSpPr>
      <xdr:spPr>
        <a:xfrm>
          <a:off x="15430500" y="16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106266</xdr:rowOff>
    </xdr:from>
    <xdr:ext cx="469744" cy="259045"/>
    <xdr:sp macro="" textlink="">
      <xdr:nvSpPr>
        <xdr:cNvPr id="677" name="テキスト ボックス 676"/>
        <xdr:cNvSpPr txBox="1"/>
      </xdr:nvSpPr>
      <xdr:spPr>
        <a:xfrm>
          <a:off x="15246427" y="1690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7671</xdr:rowOff>
    </xdr:from>
    <xdr:to>
      <xdr:col>21</xdr:col>
      <xdr:colOff>212725</xdr:colOff>
      <xdr:row>98</xdr:row>
      <xdr:rowOff>109271</xdr:rowOff>
    </xdr:to>
    <xdr:sp macro="" textlink="">
      <xdr:nvSpPr>
        <xdr:cNvPr id="678" name="円/楕円 677"/>
        <xdr:cNvSpPr/>
      </xdr:nvSpPr>
      <xdr:spPr>
        <a:xfrm>
          <a:off x="14541500" y="168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100398</xdr:rowOff>
    </xdr:from>
    <xdr:ext cx="469744" cy="259045"/>
    <xdr:sp macro="" textlink="">
      <xdr:nvSpPr>
        <xdr:cNvPr id="679" name="テキスト ボックス 678"/>
        <xdr:cNvSpPr txBox="1"/>
      </xdr:nvSpPr>
      <xdr:spPr>
        <a:xfrm>
          <a:off x="14357427" y="1690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112807</xdr:rowOff>
    </xdr:from>
    <xdr:to>
      <xdr:col>20</xdr:col>
      <xdr:colOff>9525</xdr:colOff>
      <xdr:row>97</xdr:row>
      <xdr:rowOff>42957</xdr:rowOff>
    </xdr:to>
    <xdr:sp macro="" textlink="">
      <xdr:nvSpPr>
        <xdr:cNvPr id="680" name="円/楕円 679"/>
        <xdr:cNvSpPr/>
      </xdr:nvSpPr>
      <xdr:spPr>
        <a:xfrm>
          <a:off x="13652500" y="165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34084</xdr:rowOff>
    </xdr:from>
    <xdr:ext cx="534377" cy="259045"/>
    <xdr:sp macro="" textlink="">
      <xdr:nvSpPr>
        <xdr:cNvPr id="681" name="テキスト ボックス 680"/>
        <xdr:cNvSpPr txBox="1"/>
      </xdr:nvSpPr>
      <xdr:spPr>
        <a:xfrm>
          <a:off x="13436111" y="166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98749</xdr:rowOff>
    </xdr:from>
    <xdr:to>
      <xdr:col>18</xdr:col>
      <xdr:colOff>492125</xdr:colOff>
      <xdr:row>98</xdr:row>
      <xdr:rowOff>28899</xdr:rowOff>
    </xdr:to>
    <xdr:sp macro="" textlink="">
      <xdr:nvSpPr>
        <xdr:cNvPr id="682" name="円/楕円 681"/>
        <xdr:cNvSpPr/>
      </xdr:nvSpPr>
      <xdr:spPr>
        <a:xfrm>
          <a:off x="12763500" y="167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20026</xdr:rowOff>
    </xdr:from>
    <xdr:ext cx="534377" cy="259045"/>
    <xdr:sp macro="" textlink="">
      <xdr:nvSpPr>
        <xdr:cNvPr id="683" name="テキスト ボックス 682"/>
        <xdr:cNvSpPr txBox="1"/>
      </xdr:nvSpPr>
      <xdr:spPr>
        <a:xfrm>
          <a:off x="12547111" y="168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142875</xdr:rowOff>
    </xdr:from>
    <xdr:to>
      <xdr:col>32</xdr:col>
      <xdr:colOff>187325</xdr:colOff>
      <xdr:row>39</xdr:row>
      <xdr:rowOff>29972</xdr:rowOff>
    </xdr:to>
    <xdr:cxnSp macro="">
      <xdr:nvCxnSpPr>
        <xdr:cNvPr id="712" name="直線コネクタ 711"/>
        <xdr:cNvCxnSpPr/>
      </xdr:nvCxnSpPr>
      <xdr:spPr>
        <a:xfrm>
          <a:off x="21323300" y="6657975"/>
          <a:ext cx="8382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128016</xdr:rowOff>
    </xdr:from>
    <xdr:to>
      <xdr:col>31</xdr:col>
      <xdr:colOff>34925</xdr:colOff>
      <xdr:row>38</xdr:row>
      <xdr:rowOff>142875</xdr:rowOff>
    </xdr:to>
    <xdr:cxnSp macro="">
      <xdr:nvCxnSpPr>
        <xdr:cNvPr id="715" name="直線コネクタ 714"/>
        <xdr:cNvCxnSpPr/>
      </xdr:nvCxnSpPr>
      <xdr:spPr>
        <a:xfrm>
          <a:off x="20434300" y="664311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70485</xdr:rowOff>
    </xdr:from>
    <xdr:to>
      <xdr:col>31</xdr:col>
      <xdr:colOff>85725</xdr:colOff>
      <xdr:row>38</xdr:row>
      <xdr:rowOff>635</xdr:rowOff>
    </xdr:to>
    <xdr:sp macro="" textlink="">
      <xdr:nvSpPr>
        <xdr:cNvPr id="716" name="フローチャート : 判断 715"/>
        <xdr:cNvSpPr/>
      </xdr:nvSpPr>
      <xdr:spPr>
        <a:xfrm>
          <a:off x="21272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17162</xdr:rowOff>
    </xdr:from>
    <xdr:ext cx="469744" cy="259045"/>
    <xdr:sp macro="" textlink="">
      <xdr:nvSpPr>
        <xdr:cNvPr id="717" name="テキスト ボックス 716"/>
        <xdr:cNvSpPr txBox="1"/>
      </xdr:nvSpPr>
      <xdr:spPr>
        <a:xfrm>
          <a:off x="210884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107442</xdr:rowOff>
    </xdr:from>
    <xdr:to>
      <xdr:col>29</xdr:col>
      <xdr:colOff>517525</xdr:colOff>
      <xdr:row>38</xdr:row>
      <xdr:rowOff>128016</xdr:rowOff>
    </xdr:to>
    <xdr:cxnSp macro="">
      <xdr:nvCxnSpPr>
        <xdr:cNvPr id="718" name="直線コネクタ 717"/>
        <xdr:cNvCxnSpPr/>
      </xdr:nvCxnSpPr>
      <xdr:spPr>
        <a:xfrm>
          <a:off x="19545300" y="66225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85979</xdr:rowOff>
    </xdr:from>
    <xdr:to>
      <xdr:col>28</xdr:col>
      <xdr:colOff>314325</xdr:colOff>
      <xdr:row>38</xdr:row>
      <xdr:rowOff>107442</xdr:rowOff>
    </xdr:to>
    <xdr:cxnSp macro="">
      <xdr:nvCxnSpPr>
        <xdr:cNvPr id="721" name="直線コネクタ 720"/>
        <xdr:cNvCxnSpPr/>
      </xdr:nvCxnSpPr>
      <xdr:spPr>
        <a:xfrm>
          <a:off x="18656300" y="6601079"/>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150622</xdr:rowOff>
    </xdr:from>
    <xdr:to>
      <xdr:col>32</xdr:col>
      <xdr:colOff>238125</xdr:colOff>
      <xdr:row>39</xdr:row>
      <xdr:rowOff>80772</xdr:rowOff>
    </xdr:to>
    <xdr:sp macro="" textlink="">
      <xdr:nvSpPr>
        <xdr:cNvPr id="731" name="円/楕円 730"/>
        <xdr:cNvSpPr/>
      </xdr:nvSpPr>
      <xdr:spPr>
        <a:xfrm>
          <a:off x="22110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65549</xdr:rowOff>
    </xdr:from>
    <xdr:ext cx="378565" cy="259045"/>
    <xdr:sp macro="" textlink="">
      <xdr:nvSpPr>
        <xdr:cNvPr id="732" name="投資及び出資金該当値テキスト"/>
        <xdr:cNvSpPr txBox="1"/>
      </xdr:nvSpPr>
      <xdr:spPr>
        <a:xfrm>
          <a:off x="22212300" y="65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92075</xdr:rowOff>
    </xdr:from>
    <xdr:to>
      <xdr:col>31</xdr:col>
      <xdr:colOff>85725</xdr:colOff>
      <xdr:row>39</xdr:row>
      <xdr:rowOff>22225</xdr:rowOff>
    </xdr:to>
    <xdr:sp macro="" textlink="">
      <xdr:nvSpPr>
        <xdr:cNvPr id="733" name="円/楕円 732"/>
        <xdr:cNvSpPr/>
      </xdr:nvSpPr>
      <xdr:spPr>
        <a:xfrm>
          <a:off x="2127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13352</xdr:rowOff>
    </xdr:from>
    <xdr:ext cx="378565" cy="259045"/>
    <xdr:sp macro="" textlink="">
      <xdr:nvSpPr>
        <xdr:cNvPr id="734" name="テキスト ボックス 733"/>
        <xdr:cNvSpPr txBox="1"/>
      </xdr:nvSpPr>
      <xdr:spPr>
        <a:xfrm>
          <a:off x="21134017" y="669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77216</xdr:rowOff>
    </xdr:from>
    <xdr:to>
      <xdr:col>29</xdr:col>
      <xdr:colOff>568325</xdr:colOff>
      <xdr:row>39</xdr:row>
      <xdr:rowOff>7366</xdr:rowOff>
    </xdr:to>
    <xdr:sp macro="" textlink="">
      <xdr:nvSpPr>
        <xdr:cNvPr id="735" name="円/楕円 734"/>
        <xdr:cNvSpPr/>
      </xdr:nvSpPr>
      <xdr:spPr>
        <a:xfrm>
          <a:off x="20383500" y="65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169943</xdr:rowOff>
    </xdr:from>
    <xdr:ext cx="378565" cy="259045"/>
    <xdr:sp macro="" textlink="">
      <xdr:nvSpPr>
        <xdr:cNvPr id="736" name="テキスト ボックス 735"/>
        <xdr:cNvSpPr txBox="1"/>
      </xdr:nvSpPr>
      <xdr:spPr>
        <a:xfrm>
          <a:off x="20245017" y="6685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56642</xdr:rowOff>
    </xdr:from>
    <xdr:to>
      <xdr:col>28</xdr:col>
      <xdr:colOff>365125</xdr:colOff>
      <xdr:row>38</xdr:row>
      <xdr:rowOff>158242</xdr:rowOff>
    </xdr:to>
    <xdr:sp macro="" textlink="">
      <xdr:nvSpPr>
        <xdr:cNvPr id="737" name="円/楕円 736"/>
        <xdr:cNvSpPr/>
      </xdr:nvSpPr>
      <xdr:spPr>
        <a:xfrm>
          <a:off x="19494500" y="65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149369</xdr:rowOff>
    </xdr:from>
    <xdr:ext cx="378565" cy="259045"/>
    <xdr:sp macro="" textlink="">
      <xdr:nvSpPr>
        <xdr:cNvPr id="738" name="テキスト ボックス 737"/>
        <xdr:cNvSpPr txBox="1"/>
      </xdr:nvSpPr>
      <xdr:spPr>
        <a:xfrm>
          <a:off x="19356017" y="66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35179</xdr:rowOff>
    </xdr:from>
    <xdr:to>
      <xdr:col>27</xdr:col>
      <xdr:colOff>161925</xdr:colOff>
      <xdr:row>38</xdr:row>
      <xdr:rowOff>136779</xdr:rowOff>
    </xdr:to>
    <xdr:sp macro="" textlink="">
      <xdr:nvSpPr>
        <xdr:cNvPr id="739" name="円/楕円 738"/>
        <xdr:cNvSpPr/>
      </xdr:nvSpPr>
      <xdr:spPr>
        <a:xfrm>
          <a:off x="18605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127906</xdr:rowOff>
    </xdr:from>
    <xdr:ext cx="469744" cy="259045"/>
    <xdr:sp macro="" textlink="">
      <xdr:nvSpPr>
        <xdr:cNvPr id="740" name="テキスト ボックス 739"/>
        <xdr:cNvSpPr txBox="1"/>
      </xdr:nvSpPr>
      <xdr:spPr>
        <a:xfrm>
          <a:off x="18421427" y="66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5" name="フローチャート : 判断 774"/>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6" name="テキスト ボックス 775"/>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59598</xdr:rowOff>
    </xdr:from>
    <xdr:to>
      <xdr:col>32</xdr:col>
      <xdr:colOff>187325</xdr:colOff>
      <xdr:row>77</xdr:row>
      <xdr:rowOff>60185</xdr:rowOff>
    </xdr:to>
    <xdr:cxnSp macro="">
      <xdr:nvCxnSpPr>
        <xdr:cNvPr id="828" name="直線コネクタ 827"/>
        <xdr:cNvCxnSpPr/>
      </xdr:nvCxnSpPr>
      <xdr:spPr>
        <a:xfrm>
          <a:off x="21323300" y="13261248"/>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59598</xdr:rowOff>
    </xdr:from>
    <xdr:to>
      <xdr:col>31</xdr:col>
      <xdr:colOff>34925</xdr:colOff>
      <xdr:row>77</xdr:row>
      <xdr:rowOff>90101</xdr:rowOff>
    </xdr:to>
    <xdr:cxnSp macro="">
      <xdr:nvCxnSpPr>
        <xdr:cNvPr id="831" name="直線コネクタ 830"/>
        <xdr:cNvCxnSpPr/>
      </xdr:nvCxnSpPr>
      <xdr:spPr>
        <a:xfrm flipV="1">
          <a:off x="20434300" y="13261248"/>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2" name="フローチャート : 判断 831"/>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122941</xdr:rowOff>
    </xdr:from>
    <xdr:ext cx="534377" cy="259045"/>
    <xdr:sp macro="" textlink="">
      <xdr:nvSpPr>
        <xdr:cNvPr id="833" name="テキスト ボックス 832"/>
        <xdr:cNvSpPr txBox="1"/>
      </xdr:nvSpPr>
      <xdr:spPr>
        <a:xfrm>
          <a:off x="21056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90101</xdr:rowOff>
    </xdr:from>
    <xdr:to>
      <xdr:col>29</xdr:col>
      <xdr:colOff>517525</xdr:colOff>
      <xdr:row>77</xdr:row>
      <xdr:rowOff>107322</xdr:rowOff>
    </xdr:to>
    <xdr:cxnSp macro="">
      <xdr:nvCxnSpPr>
        <xdr:cNvPr id="834" name="直線コネクタ 833"/>
        <xdr:cNvCxnSpPr/>
      </xdr:nvCxnSpPr>
      <xdr:spPr>
        <a:xfrm flipV="1">
          <a:off x="19545300" y="13291751"/>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107322</xdr:rowOff>
    </xdr:from>
    <xdr:to>
      <xdr:col>28</xdr:col>
      <xdr:colOff>314325</xdr:colOff>
      <xdr:row>77</xdr:row>
      <xdr:rowOff>125847</xdr:rowOff>
    </xdr:to>
    <xdr:cxnSp macro="">
      <xdr:nvCxnSpPr>
        <xdr:cNvPr id="837" name="直線コネクタ 836"/>
        <xdr:cNvCxnSpPr/>
      </xdr:nvCxnSpPr>
      <xdr:spPr>
        <a:xfrm flipV="1">
          <a:off x="18656300" y="13308972"/>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9385</xdr:rowOff>
    </xdr:from>
    <xdr:to>
      <xdr:col>32</xdr:col>
      <xdr:colOff>238125</xdr:colOff>
      <xdr:row>77</xdr:row>
      <xdr:rowOff>110985</xdr:rowOff>
    </xdr:to>
    <xdr:sp macro="" textlink="">
      <xdr:nvSpPr>
        <xdr:cNvPr id="847" name="円/楕円 846"/>
        <xdr:cNvSpPr/>
      </xdr:nvSpPr>
      <xdr:spPr>
        <a:xfrm>
          <a:off x="22110700" y="132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159262</xdr:rowOff>
    </xdr:from>
    <xdr:ext cx="534377" cy="259045"/>
    <xdr:sp macro="" textlink="">
      <xdr:nvSpPr>
        <xdr:cNvPr id="848" name="繰出金該当値テキスト"/>
        <xdr:cNvSpPr txBox="1"/>
      </xdr:nvSpPr>
      <xdr:spPr>
        <a:xfrm>
          <a:off x="22212300" y="131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8798</xdr:rowOff>
    </xdr:from>
    <xdr:to>
      <xdr:col>31</xdr:col>
      <xdr:colOff>85725</xdr:colOff>
      <xdr:row>77</xdr:row>
      <xdr:rowOff>110398</xdr:rowOff>
    </xdr:to>
    <xdr:sp macro="" textlink="">
      <xdr:nvSpPr>
        <xdr:cNvPr id="849" name="円/楕円 848"/>
        <xdr:cNvSpPr/>
      </xdr:nvSpPr>
      <xdr:spPr>
        <a:xfrm>
          <a:off x="21272500" y="132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101525</xdr:rowOff>
    </xdr:from>
    <xdr:ext cx="534377" cy="259045"/>
    <xdr:sp macro="" textlink="">
      <xdr:nvSpPr>
        <xdr:cNvPr id="850" name="テキスト ボックス 849"/>
        <xdr:cNvSpPr txBox="1"/>
      </xdr:nvSpPr>
      <xdr:spPr>
        <a:xfrm>
          <a:off x="21056111" y="133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39301</xdr:rowOff>
    </xdr:from>
    <xdr:to>
      <xdr:col>29</xdr:col>
      <xdr:colOff>568325</xdr:colOff>
      <xdr:row>77</xdr:row>
      <xdr:rowOff>140901</xdr:rowOff>
    </xdr:to>
    <xdr:sp macro="" textlink="">
      <xdr:nvSpPr>
        <xdr:cNvPr id="851" name="円/楕円 850"/>
        <xdr:cNvSpPr/>
      </xdr:nvSpPr>
      <xdr:spPr>
        <a:xfrm>
          <a:off x="20383500" y="132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132028</xdr:rowOff>
    </xdr:from>
    <xdr:ext cx="534377" cy="259045"/>
    <xdr:sp macro="" textlink="">
      <xdr:nvSpPr>
        <xdr:cNvPr id="852" name="テキスト ボックス 851"/>
        <xdr:cNvSpPr txBox="1"/>
      </xdr:nvSpPr>
      <xdr:spPr>
        <a:xfrm>
          <a:off x="20167111" y="133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56522</xdr:rowOff>
    </xdr:from>
    <xdr:to>
      <xdr:col>28</xdr:col>
      <xdr:colOff>365125</xdr:colOff>
      <xdr:row>77</xdr:row>
      <xdr:rowOff>158122</xdr:rowOff>
    </xdr:to>
    <xdr:sp macro="" textlink="">
      <xdr:nvSpPr>
        <xdr:cNvPr id="853" name="円/楕円 852"/>
        <xdr:cNvSpPr/>
      </xdr:nvSpPr>
      <xdr:spPr>
        <a:xfrm>
          <a:off x="19494500" y="132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149249</xdr:rowOff>
    </xdr:from>
    <xdr:ext cx="534377" cy="259045"/>
    <xdr:sp macro="" textlink="">
      <xdr:nvSpPr>
        <xdr:cNvPr id="854" name="テキスト ボックス 853"/>
        <xdr:cNvSpPr txBox="1"/>
      </xdr:nvSpPr>
      <xdr:spPr>
        <a:xfrm>
          <a:off x="19278111" y="133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75047</xdr:rowOff>
    </xdr:from>
    <xdr:to>
      <xdr:col>27</xdr:col>
      <xdr:colOff>161925</xdr:colOff>
      <xdr:row>78</xdr:row>
      <xdr:rowOff>5197</xdr:rowOff>
    </xdr:to>
    <xdr:sp macro="" textlink="">
      <xdr:nvSpPr>
        <xdr:cNvPr id="855" name="円/楕円 854"/>
        <xdr:cNvSpPr/>
      </xdr:nvSpPr>
      <xdr:spPr>
        <a:xfrm>
          <a:off x="18605500" y="132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167774</xdr:rowOff>
    </xdr:from>
    <xdr:ext cx="534377" cy="259045"/>
    <xdr:sp macro="" textlink="">
      <xdr:nvSpPr>
        <xdr:cNvPr id="856" name="テキスト ボックス 855"/>
        <xdr:cNvSpPr txBox="1"/>
      </xdr:nvSpPr>
      <xdr:spPr>
        <a:xfrm>
          <a:off x="18389111" y="133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397,427</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類似団体平均と比較し高い水準となっているのは人件費である。</a:t>
          </a:r>
          <a:endParaRPr kumimoji="1" lang="en-US" altLang="ja-JP" sz="1300">
            <a:latin typeface="ＭＳ Ｐゴシック"/>
          </a:endParaRPr>
        </a:p>
        <a:p>
          <a:r>
            <a:rPr kumimoji="1" lang="ja-JP" altLang="en-US" sz="1300">
              <a:latin typeface="ＭＳ Ｐゴシック"/>
            </a:rPr>
            <a:t>人件費は、行財政改革プランに基づき、定年が移植者不補充等により職員数の削減を図ってきたが人口減少による影響もあり、類似団体平均を上回っている。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11,675
11,555
27.50
4,849,071
4,639,960
153,005
3,048,926
4,364,529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82550</xdr:rowOff>
    </xdr:from>
    <xdr:to>
      <xdr:col>6</xdr:col>
      <xdr:colOff>511175</xdr:colOff>
      <xdr:row>35</xdr:row>
      <xdr:rowOff>105220</xdr:rowOff>
    </xdr:to>
    <xdr:cxnSp macro="">
      <xdr:nvCxnSpPr>
        <xdr:cNvPr id="61" name="直線コネクタ 60"/>
        <xdr:cNvCxnSpPr/>
      </xdr:nvCxnSpPr>
      <xdr:spPr>
        <a:xfrm>
          <a:off x="3797300" y="6083300"/>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82550</xdr:rowOff>
    </xdr:from>
    <xdr:to>
      <xdr:col>5</xdr:col>
      <xdr:colOff>358775</xdr:colOff>
      <xdr:row>36</xdr:row>
      <xdr:rowOff>10541</xdr:rowOff>
    </xdr:to>
    <xdr:cxnSp macro="">
      <xdr:nvCxnSpPr>
        <xdr:cNvPr id="64" name="直線コネクタ 63"/>
        <xdr:cNvCxnSpPr/>
      </xdr:nvCxnSpPr>
      <xdr:spPr>
        <a:xfrm flipV="1">
          <a:off x="2908300" y="608330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12844</xdr:rowOff>
    </xdr:from>
    <xdr:ext cx="469744" cy="259045"/>
    <xdr:sp macro="" textlink="">
      <xdr:nvSpPr>
        <xdr:cNvPr id="66" name="テキスト ボックス 65"/>
        <xdr:cNvSpPr txBox="1"/>
      </xdr:nvSpPr>
      <xdr:spPr>
        <a:xfrm>
          <a:off x="3562427"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156273</xdr:rowOff>
    </xdr:from>
    <xdr:to>
      <xdr:col>4</xdr:col>
      <xdr:colOff>155575</xdr:colOff>
      <xdr:row>36</xdr:row>
      <xdr:rowOff>10541</xdr:rowOff>
    </xdr:to>
    <xdr:cxnSp macro="">
      <xdr:nvCxnSpPr>
        <xdr:cNvPr id="67" name="直線コネクタ 66"/>
        <xdr:cNvCxnSpPr/>
      </xdr:nvCxnSpPr>
      <xdr:spPr>
        <a:xfrm>
          <a:off x="2019300" y="6157023"/>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121031</xdr:rowOff>
    </xdr:from>
    <xdr:to>
      <xdr:col>2</xdr:col>
      <xdr:colOff>638175</xdr:colOff>
      <xdr:row>35</xdr:row>
      <xdr:rowOff>156273</xdr:rowOff>
    </xdr:to>
    <xdr:cxnSp macro="">
      <xdr:nvCxnSpPr>
        <xdr:cNvPr id="70" name="直線コネクタ 69"/>
        <xdr:cNvCxnSpPr/>
      </xdr:nvCxnSpPr>
      <xdr:spPr>
        <a:xfrm>
          <a:off x="1130300" y="6121781"/>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54420</xdr:rowOff>
    </xdr:from>
    <xdr:to>
      <xdr:col>6</xdr:col>
      <xdr:colOff>561975</xdr:colOff>
      <xdr:row>35</xdr:row>
      <xdr:rowOff>156020</xdr:rowOff>
    </xdr:to>
    <xdr:sp macro="" textlink="">
      <xdr:nvSpPr>
        <xdr:cNvPr id="80" name="円/楕円 79"/>
        <xdr:cNvSpPr/>
      </xdr:nvSpPr>
      <xdr:spPr>
        <a:xfrm>
          <a:off x="4584700" y="60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77297</xdr:rowOff>
    </xdr:from>
    <xdr:ext cx="469744" cy="259045"/>
    <xdr:sp macro="" textlink="">
      <xdr:nvSpPr>
        <xdr:cNvPr id="81" name="議会費該当値テキスト"/>
        <xdr:cNvSpPr txBox="1"/>
      </xdr:nvSpPr>
      <xdr:spPr>
        <a:xfrm>
          <a:off x="4686300" y="590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31750</xdr:rowOff>
    </xdr:from>
    <xdr:to>
      <xdr:col>5</xdr:col>
      <xdr:colOff>409575</xdr:colOff>
      <xdr:row>35</xdr:row>
      <xdr:rowOff>133350</xdr:rowOff>
    </xdr:to>
    <xdr:sp macro="" textlink="">
      <xdr:nvSpPr>
        <xdr:cNvPr id="82" name="円/楕円 81"/>
        <xdr:cNvSpPr/>
      </xdr:nvSpPr>
      <xdr:spPr>
        <a:xfrm>
          <a:off x="3746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149877</xdr:rowOff>
    </xdr:from>
    <xdr:ext cx="469744" cy="259045"/>
    <xdr:sp macro="" textlink="">
      <xdr:nvSpPr>
        <xdr:cNvPr id="83" name="テキスト ボックス 82"/>
        <xdr:cNvSpPr txBox="1"/>
      </xdr:nvSpPr>
      <xdr:spPr>
        <a:xfrm>
          <a:off x="3562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131191</xdr:rowOff>
    </xdr:from>
    <xdr:to>
      <xdr:col>4</xdr:col>
      <xdr:colOff>206375</xdr:colOff>
      <xdr:row>36</xdr:row>
      <xdr:rowOff>61341</xdr:rowOff>
    </xdr:to>
    <xdr:sp macro="" textlink="">
      <xdr:nvSpPr>
        <xdr:cNvPr id="84" name="円/楕円 83"/>
        <xdr:cNvSpPr/>
      </xdr:nvSpPr>
      <xdr:spPr>
        <a:xfrm>
          <a:off x="2857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52468</xdr:rowOff>
    </xdr:from>
    <xdr:ext cx="469744" cy="259045"/>
    <xdr:sp macro="" textlink="">
      <xdr:nvSpPr>
        <xdr:cNvPr id="85" name="テキスト ボックス 84"/>
        <xdr:cNvSpPr txBox="1"/>
      </xdr:nvSpPr>
      <xdr:spPr>
        <a:xfrm>
          <a:off x="2673427"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105473</xdr:rowOff>
    </xdr:from>
    <xdr:to>
      <xdr:col>3</xdr:col>
      <xdr:colOff>3175</xdr:colOff>
      <xdr:row>36</xdr:row>
      <xdr:rowOff>35623</xdr:rowOff>
    </xdr:to>
    <xdr:sp macro="" textlink="">
      <xdr:nvSpPr>
        <xdr:cNvPr id="86" name="円/楕円 85"/>
        <xdr:cNvSpPr/>
      </xdr:nvSpPr>
      <xdr:spPr>
        <a:xfrm>
          <a:off x="1968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26750</xdr:rowOff>
    </xdr:from>
    <xdr:ext cx="469744" cy="259045"/>
    <xdr:sp macro="" textlink="">
      <xdr:nvSpPr>
        <xdr:cNvPr id="87" name="テキスト ボックス 86"/>
        <xdr:cNvSpPr txBox="1"/>
      </xdr:nvSpPr>
      <xdr:spPr>
        <a:xfrm>
          <a:off x="1784427"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70231</xdr:rowOff>
    </xdr:from>
    <xdr:to>
      <xdr:col>1</xdr:col>
      <xdr:colOff>485775</xdr:colOff>
      <xdr:row>36</xdr:row>
      <xdr:rowOff>381</xdr:rowOff>
    </xdr:to>
    <xdr:sp macro="" textlink="">
      <xdr:nvSpPr>
        <xdr:cNvPr id="88" name="円/楕円 87"/>
        <xdr:cNvSpPr/>
      </xdr:nvSpPr>
      <xdr:spPr>
        <a:xfrm>
          <a:off x="1079500" y="60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162958</xdr:rowOff>
    </xdr:from>
    <xdr:ext cx="469744" cy="259045"/>
    <xdr:sp macro="" textlink="">
      <xdr:nvSpPr>
        <xdr:cNvPr id="89" name="テキスト ボックス 88"/>
        <xdr:cNvSpPr txBox="1"/>
      </xdr:nvSpPr>
      <xdr:spPr>
        <a:xfrm>
          <a:off x="895427" y="61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2174</xdr:rowOff>
    </xdr:from>
    <xdr:to>
      <xdr:col>6</xdr:col>
      <xdr:colOff>511175</xdr:colOff>
      <xdr:row>57</xdr:row>
      <xdr:rowOff>30690</xdr:rowOff>
    </xdr:to>
    <xdr:cxnSp macro="">
      <xdr:nvCxnSpPr>
        <xdr:cNvPr id="116" name="直線コネクタ 115"/>
        <xdr:cNvCxnSpPr/>
      </xdr:nvCxnSpPr>
      <xdr:spPr>
        <a:xfrm flipV="1">
          <a:off x="3797300" y="9774824"/>
          <a:ext cx="838200" cy="2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30690</xdr:rowOff>
    </xdr:from>
    <xdr:to>
      <xdr:col>5</xdr:col>
      <xdr:colOff>358775</xdr:colOff>
      <xdr:row>57</xdr:row>
      <xdr:rowOff>33593</xdr:rowOff>
    </xdr:to>
    <xdr:cxnSp macro="">
      <xdr:nvCxnSpPr>
        <xdr:cNvPr id="119" name="直線コネクタ 118"/>
        <xdr:cNvCxnSpPr/>
      </xdr:nvCxnSpPr>
      <xdr:spPr>
        <a:xfrm flipV="1">
          <a:off x="2908300" y="9803340"/>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13966</xdr:rowOff>
    </xdr:from>
    <xdr:to>
      <xdr:col>4</xdr:col>
      <xdr:colOff>155575</xdr:colOff>
      <xdr:row>57</xdr:row>
      <xdr:rowOff>33593</xdr:rowOff>
    </xdr:to>
    <xdr:cxnSp macro="">
      <xdr:nvCxnSpPr>
        <xdr:cNvPr id="122" name="直線コネクタ 121"/>
        <xdr:cNvCxnSpPr/>
      </xdr:nvCxnSpPr>
      <xdr:spPr>
        <a:xfrm>
          <a:off x="2019300" y="9786616"/>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166757</xdr:rowOff>
    </xdr:from>
    <xdr:to>
      <xdr:col>2</xdr:col>
      <xdr:colOff>638175</xdr:colOff>
      <xdr:row>57</xdr:row>
      <xdr:rowOff>13966</xdr:rowOff>
    </xdr:to>
    <xdr:cxnSp macro="">
      <xdr:nvCxnSpPr>
        <xdr:cNvPr id="125" name="直線コネクタ 124"/>
        <xdr:cNvCxnSpPr/>
      </xdr:nvCxnSpPr>
      <xdr:spPr>
        <a:xfrm>
          <a:off x="1130300" y="9767957"/>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122824</xdr:rowOff>
    </xdr:from>
    <xdr:to>
      <xdr:col>6</xdr:col>
      <xdr:colOff>561975</xdr:colOff>
      <xdr:row>57</xdr:row>
      <xdr:rowOff>52974</xdr:rowOff>
    </xdr:to>
    <xdr:sp macro="" textlink="">
      <xdr:nvSpPr>
        <xdr:cNvPr id="135" name="円/楕円 134"/>
        <xdr:cNvSpPr/>
      </xdr:nvSpPr>
      <xdr:spPr>
        <a:xfrm>
          <a:off x="4584700" y="97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37751</xdr:rowOff>
    </xdr:from>
    <xdr:ext cx="534377" cy="259045"/>
    <xdr:sp macro="" textlink="">
      <xdr:nvSpPr>
        <xdr:cNvPr id="136" name="総務費該当値テキスト"/>
        <xdr:cNvSpPr txBox="1"/>
      </xdr:nvSpPr>
      <xdr:spPr>
        <a:xfrm>
          <a:off x="4686300" y="963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151340</xdr:rowOff>
    </xdr:from>
    <xdr:to>
      <xdr:col>5</xdr:col>
      <xdr:colOff>409575</xdr:colOff>
      <xdr:row>57</xdr:row>
      <xdr:rowOff>81490</xdr:rowOff>
    </xdr:to>
    <xdr:sp macro="" textlink="">
      <xdr:nvSpPr>
        <xdr:cNvPr id="137" name="円/楕円 136"/>
        <xdr:cNvSpPr/>
      </xdr:nvSpPr>
      <xdr:spPr>
        <a:xfrm>
          <a:off x="3746500" y="97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72617</xdr:rowOff>
    </xdr:from>
    <xdr:ext cx="534377" cy="259045"/>
    <xdr:sp macro="" textlink="">
      <xdr:nvSpPr>
        <xdr:cNvPr id="138" name="テキスト ボックス 137"/>
        <xdr:cNvSpPr txBox="1"/>
      </xdr:nvSpPr>
      <xdr:spPr>
        <a:xfrm>
          <a:off x="3530111" y="98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154243</xdr:rowOff>
    </xdr:from>
    <xdr:to>
      <xdr:col>4</xdr:col>
      <xdr:colOff>206375</xdr:colOff>
      <xdr:row>57</xdr:row>
      <xdr:rowOff>84393</xdr:rowOff>
    </xdr:to>
    <xdr:sp macro="" textlink="">
      <xdr:nvSpPr>
        <xdr:cNvPr id="139" name="円/楕円 138"/>
        <xdr:cNvSpPr/>
      </xdr:nvSpPr>
      <xdr:spPr>
        <a:xfrm>
          <a:off x="2857500" y="97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75520</xdr:rowOff>
    </xdr:from>
    <xdr:ext cx="534377" cy="259045"/>
    <xdr:sp macro="" textlink="">
      <xdr:nvSpPr>
        <xdr:cNvPr id="140" name="テキスト ボックス 139"/>
        <xdr:cNvSpPr txBox="1"/>
      </xdr:nvSpPr>
      <xdr:spPr>
        <a:xfrm>
          <a:off x="2641111" y="984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134616</xdr:rowOff>
    </xdr:from>
    <xdr:to>
      <xdr:col>3</xdr:col>
      <xdr:colOff>3175</xdr:colOff>
      <xdr:row>57</xdr:row>
      <xdr:rowOff>64766</xdr:rowOff>
    </xdr:to>
    <xdr:sp macro="" textlink="">
      <xdr:nvSpPr>
        <xdr:cNvPr id="141" name="円/楕円 140"/>
        <xdr:cNvSpPr/>
      </xdr:nvSpPr>
      <xdr:spPr>
        <a:xfrm>
          <a:off x="1968500" y="97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55893</xdr:rowOff>
    </xdr:from>
    <xdr:ext cx="534377" cy="259045"/>
    <xdr:sp macro="" textlink="">
      <xdr:nvSpPr>
        <xdr:cNvPr id="142" name="テキスト ボックス 141"/>
        <xdr:cNvSpPr txBox="1"/>
      </xdr:nvSpPr>
      <xdr:spPr>
        <a:xfrm>
          <a:off x="1752111" y="98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115957</xdr:rowOff>
    </xdr:from>
    <xdr:to>
      <xdr:col>1</xdr:col>
      <xdr:colOff>485775</xdr:colOff>
      <xdr:row>57</xdr:row>
      <xdr:rowOff>46107</xdr:rowOff>
    </xdr:to>
    <xdr:sp macro="" textlink="">
      <xdr:nvSpPr>
        <xdr:cNvPr id="143" name="円/楕円 142"/>
        <xdr:cNvSpPr/>
      </xdr:nvSpPr>
      <xdr:spPr>
        <a:xfrm>
          <a:off x="1079500" y="97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37234</xdr:rowOff>
    </xdr:from>
    <xdr:ext cx="534377" cy="259045"/>
    <xdr:sp macro="" textlink="">
      <xdr:nvSpPr>
        <xdr:cNvPr id="144" name="テキスト ボックス 143"/>
        <xdr:cNvSpPr txBox="1"/>
      </xdr:nvSpPr>
      <xdr:spPr>
        <a:xfrm>
          <a:off x="863111" y="98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10623</xdr:rowOff>
    </xdr:from>
    <xdr:to>
      <xdr:col>6</xdr:col>
      <xdr:colOff>511175</xdr:colOff>
      <xdr:row>78</xdr:row>
      <xdr:rowOff>40295</xdr:rowOff>
    </xdr:to>
    <xdr:cxnSp macro="">
      <xdr:nvCxnSpPr>
        <xdr:cNvPr id="172" name="直線コネクタ 171"/>
        <xdr:cNvCxnSpPr/>
      </xdr:nvCxnSpPr>
      <xdr:spPr>
        <a:xfrm flipV="1">
          <a:off x="3797300" y="13383723"/>
          <a:ext cx="8382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40295</xdr:rowOff>
    </xdr:from>
    <xdr:to>
      <xdr:col>5</xdr:col>
      <xdr:colOff>358775</xdr:colOff>
      <xdr:row>78</xdr:row>
      <xdr:rowOff>94821</xdr:rowOff>
    </xdr:to>
    <xdr:cxnSp macro="">
      <xdr:nvCxnSpPr>
        <xdr:cNvPr id="175" name="直線コネクタ 174"/>
        <xdr:cNvCxnSpPr/>
      </xdr:nvCxnSpPr>
      <xdr:spPr>
        <a:xfrm flipV="1">
          <a:off x="2908300" y="13413395"/>
          <a:ext cx="889000" cy="5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88621</xdr:rowOff>
    </xdr:from>
    <xdr:ext cx="599010" cy="259045"/>
    <xdr:sp macro="" textlink="">
      <xdr:nvSpPr>
        <xdr:cNvPr id="177" name="テキスト ボックス 176"/>
        <xdr:cNvSpPr txBox="1"/>
      </xdr:nvSpPr>
      <xdr:spPr>
        <a:xfrm>
          <a:off x="3497794"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94821</xdr:rowOff>
    </xdr:from>
    <xdr:to>
      <xdr:col>4</xdr:col>
      <xdr:colOff>155575</xdr:colOff>
      <xdr:row>79</xdr:row>
      <xdr:rowOff>7533</xdr:rowOff>
    </xdr:to>
    <xdr:cxnSp macro="">
      <xdr:nvCxnSpPr>
        <xdr:cNvPr id="178" name="直線コネクタ 177"/>
        <xdr:cNvCxnSpPr/>
      </xdr:nvCxnSpPr>
      <xdr:spPr>
        <a:xfrm flipV="1">
          <a:off x="2019300" y="13467921"/>
          <a:ext cx="889000" cy="8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7533</xdr:rowOff>
    </xdr:from>
    <xdr:to>
      <xdr:col>2</xdr:col>
      <xdr:colOff>638175</xdr:colOff>
      <xdr:row>79</xdr:row>
      <xdr:rowOff>16822</xdr:rowOff>
    </xdr:to>
    <xdr:cxnSp macro="">
      <xdr:nvCxnSpPr>
        <xdr:cNvPr id="181" name="直線コネクタ 180"/>
        <xdr:cNvCxnSpPr/>
      </xdr:nvCxnSpPr>
      <xdr:spPr>
        <a:xfrm flipV="1">
          <a:off x="1130300" y="13552083"/>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131273</xdr:rowOff>
    </xdr:from>
    <xdr:to>
      <xdr:col>6</xdr:col>
      <xdr:colOff>561975</xdr:colOff>
      <xdr:row>78</xdr:row>
      <xdr:rowOff>61423</xdr:rowOff>
    </xdr:to>
    <xdr:sp macro="" textlink="">
      <xdr:nvSpPr>
        <xdr:cNvPr id="191" name="円/楕円 190"/>
        <xdr:cNvSpPr/>
      </xdr:nvSpPr>
      <xdr:spPr>
        <a:xfrm>
          <a:off x="4584700" y="133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46200</xdr:rowOff>
    </xdr:from>
    <xdr:ext cx="599010" cy="259045"/>
    <xdr:sp macro="" textlink="">
      <xdr:nvSpPr>
        <xdr:cNvPr id="192" name="民生費該当値テキスト"/>
        <xdr:cNvSpPr txBox="1"/>
      </xdr:nvSpPr>
      <xdr:spPr>
        <a:xfrm>
          <a:off x="4686300" y="1324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160945</xdr:rowOff>
    </xdr:from>
    <xdr:to>
      <xdr:col>5</xdr:col>
      <xdr:colOff>409575</xdr:colOff>
      <xdr:row>78</xdr:row>
      <xdr:rowOff>91095</xdr:rowOff>
    </xdr:to>
    <xdr:sp macro="" textlink="">
      <xdr:nvSpPr>
        <xdr:cNvPr id="193" name="円/楕円 192"/>
        <xdr:cNvSpPr/>
      </xdr:nvSpPr>
      <xdr:spPr>
        <a:xfrm>
          <a:off x="3746500" y="133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82222</xdr:rowOff>
    </xdr:from>
    <xdr:ext cx="599010" cy="259045"/>
    <xdr:sp macro="" textlink="">
      <xdr:nvSpPr>
        <xdr:cNvPr id="194" name="テキスト ボックス 193"/>
        <xdr:cNvSpPr txBox="1"/>
      </xdr:nvSpPr>
      <xdr:spPr>
        <a:xfrm>
          <a:off x="3497794" y="1345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44021</xdr:rowOff>
    </xdr:from>
    <xdr:to>
      <xdr:col>4</xdr:col>
      <xdr:colOff>206375</xdr:colOff>
      <xdr:row>78</xdr:row>
      <xdr:rowOff>145621</xdr:rowOff>
    </xdr:to>
    <xdr:sp macro="" textlink="">
      <xdr:nvSpPr>
        <xdr:cNvPr id="195" name="円/楕円 194"/>
        <xdr:cNvSpPr/>
      </xdr:nvSpPr>
      <xdr:spPr>
        <a:xfrm>
          <a:off x="2857500" y="134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136748</xdr:rowOff>
    </xdr:from>
    <xdr:ext cx="599010" cy="259045"/>
    <xdr:sp macro="" textlink="">
      <xdr:nvSpPr>
        <xdr:cNvPr id="196" name="テキスト ボックス 195"/>
        <xdr:cNvSpPr txBox="1"/>
      </xdr:nvSpPr>
      <xdr:spPr>
        <a:xfrm>
          <a:off x="2608794" y="135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128183</xdr:rowOff>
    </xdr:from>
    <xdr:to>
      <xdr:col>3</xdr:col>
      <xdr:colOff>3175</xdr:colOff>
      <xdr:row>79</xdr:row>
      <xdr:rowOff>58333</xdr:rowOff>
    </xdr:to>
    <xdr:sp macro="" textlink="">
      <xdr:nvSpPr>
        <xdr:cNvPr id="197" name="円/楕円 196"/>
        <xdr:cNvSpPr/>
      </xdr:nvSpPr>
      <xdr:spPr>
        <a:xfrm>
          <a:off x="1968500" y="135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49460</xdr:rowOff>
    </xdr:from>
    <xdr:ext cx="534377" cy="259045"/>
    <xdr:sp macro="" textlink="">
      <xdr:nvSpPr>
        <xdr:cNvPr id="198" name="テキスト ボックス 197"/>
        <xdr:cNvSpPr txBox="1"/>
      </xdr:nvSpPr>
      <xdr:spPr>
        <a:xfrm>
          <a:off x="1752111" y="135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137472</xdr:rowOff>
    </xdr:from>
    <xdr:to>
      <xdr:col>1</xdr:col>
      <xdr:colOff>485775</xdr:colOff>
      <xdr:row>79</xdr:row>
      <xdr:rowOff>67622</xdr:rowOff>
    </xdr:to>
    <xdr:sp macro="" textlink="">
      <xdr:nvSpPr>
        <xdr:cNvPr id="199" name="円/楕円 198"/>
        <xdr:cNvSpPr/>
      </xdr:nvSpPr>
      <xdr:spPr>
        <a:xfrm>
          <a:off x="1079500" y="135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58749</xdr:rowOff>
    </xdr:from>
    <xdr:ext cx="534377" cy="259045"/>
    <xdr:sp macro="" textlink="">
      <xdr:nvSpPr>
        <xdr:cNvPr id="200" name="テキスト ボックス 199"/>
        <xdr:cNvSpPr txBox="1"/>
      </xdr:nvSpPr>
      <xdr:spPr>
        <a:xfrm>
          <a:off x="863111" y="13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114238</xdr:rowOff>
    </xdr:from>
    <xdr:to>
      <xdr:col>6</xdr:col>
      <xdr:colOff>511175</xdr:colOff>
      <xdr:row>97</xdr:row>
      <xdr:rowOff>126203</xdr:rowOff>
    </xdr:to>
    <xdr:cxnSp macro="">
      <xdr:nvCxnSpPr>
        <xdr:cNvPr id="227" name="直線コネクタ 226"/>
        <xdr:cNvCxnSpPr/>
      </xdr:nvCxnSpPr>
      <xdr:spPr>
        <a:xfrm flipV="1">
          <a:off x="3797300" y="16744888"/>
          <a:ext cx="8382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126203</xdr:rowOff>
    </xdr:from>
    <xdr:to>
      <xdr:col>5</xdr:col>
      <xdr:colOff>358775</xdr:colOff>
      <xdr:row>97</xdr:row>
      <xdr:rowOff>130322</xdr:rowOff>
    </xdr:to>
    <xdr:cxnSp macro="">
      <xdr:nvCxnSpPr>
        <xdr:cNvPr id="230" name="直線コネクタ 229"/>
        <xdr:cNvCxnSpPr/>
      </xdr:nvCxnSpPr>
      <xdr:spPr>
        <a:xfrm flipV="1">
          <a:off x="2908300" y="16756853"/>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169775</xdr:rowOff>
    </xdr:from>
    <xdr:ext cx="534377" cy="259045"/>
    <xdr:sp macro="" textlink="">
      <xdr:nvSpPr>
        <xdr:cNvPr id="232" name="テキスト ボックス 231"/>
        <xdr:cNvSpPr txBox="1"/>
      </xdr:nvSpPr>
      <xdr:spPr>
        <a:xfrm>
          <a:off x="3530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129989</xdr:rowOff>
    </xdr:from>
    <xdr:to>
      <xdr:col>4</xdr:col>
      <xdr:colOff>155575</xdr:colOff>
      <xdr:row>97</xdr:row>
      <xdr:rowOff>130322</xdr:rowOff>
    </xdr:to>
    <xdr:cxnSp macro="">
      <xdr:nvCxnSpPr>
        <xdr:cNvPr id="233" name="直線コネクタ 232"/>
        <xdr:cNvCxnSpPr/>
      </xdr:nvCxnSpPr>
      <xdr:spPr>
        <a:xfrm>
          <a:off x="2019300" y="16760639"/>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122436</xdr:rowOff>
    </xdr:from>
    <xdr:to>
      <xdr:col>2</xdr:col>
      <xdr:colOff>638175</xdr:colOff>
      <xdr:row>97</xdr:row>
      <xdr:rowOff>129989</xdr:rowOff>
    </xdr:to>
    <xdr:cxnSp macro="">
      <xdr:nvCxnSpPr>
        <xdr:cNvPr id="236" name="直線コネクタ 235"/>
        <xdr:cNvCxnSpPr/>
      </xdr:nvCxnSpPr>
      <xdr:spPr>
        <a:xfrm>
          <a:off x="1130300" y="16753086"/>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63438</xdr:rowOff>
    </xdr:from>
    <xdr:to>
      <xdr:col>6</xdr:col>
      <xdr:colOff>561975</xdr:colOff>
      <xdr:row>97</xdr:row>
      <xdr:rowOff>165038</xdr:rowOff>
    </xdr:to>
    <xdr:sp macro="" textlink="">
      <xdr:nvSpPr>
        <xdr:cNvPr id="246" name="円/楕円 245"/>
        <xdr:cNvSpPr/>
      </xdr:nvSpPr>
      <xdr:spPr>
        <a:xfrm>
          <a:off x="4584700" y="166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170603</xdr:rowOff>
    </xdr:from>
    <xdr:ext cx="534377" cy="259045"/>
    <xdr:sp macro="" textlink="">
      <xdr:nvSpPr>
        <xdr:cNvPr id="247" name="衛生費該当値テキスト"/>
        <xdr:cNvSpPr txBox="1"/>
      </xdr:nvSpPr>
      <xdr:spPr>
        <a:xfrm>
          <a:off x="4686300" y="166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75403</xdr:rowOff>
    </xdr:from>
    <xdr:to>
      <xdr:col>5</xdr:col>
      <xdr:colOff>409575</xdr:colOff>
      <xdr:row>98</xdr:row>
      <xdr:rowOff>5553</xdr:rowOff>
    </xdr:to>
    <xdr:sp macro="" textlink="">
      <xdr:nvSpPr>
        <xdr:cNvPr id="248" name="円/楕円 247"/>
        <xdr:cNvSpPr/>
      </xdr:nvSpPr>
      <xdr:spPr>
        <a:xfrm>
          <a:off x="3746500" y="167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168130</xdr:rowOff>
    </xdr:from>
    <xdr:ext cx="534377" cy="259045"/>
    <xdr:sp macro="" textlink="">
      <xdr:nvSpPr>
        <xdr:cNvPr id="249" name="テキスト ボックス 248"/>
        <xdr:cNvSpPr txBox="1"/>
      </xdr:nvSpPr>
      <xdr:spPr>
        <a:xfrm>
          <a:off x="3530111" y="167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79522</xdr:rowOff>
    </xdr:from>
    <xdr:to>
      <xdr:col>4</xdr:col>
      <xdr:colOff>206375</xdr:colOff>
      <xdr:row>98</xdr:row>
      <xdr:rowOff>9672</xdr:rowOff>
    </xdr:to>
    <xdr:sp macro="" textlink="">
      <xdr:nvSpPr>
        <xdr:cNvPr id="250" name="円/楕円 249"/>
        <xdr:cNvSpPr/>
      </xdr:nvSpPr>
      <xdr:spPr>
        <a:xfrm>
          <a:off x="2857500" y="1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799</xdr:rowOff>
    </xdr:from>
    <xdr:ext cx="534377" cy="259045"/>
    <xdr:sp macro="" textlink="">
      <xdr:nvSpPr>
        <xdr:cNvPr id="251" name="テキスト ボックス 250"/>
        <xdr:cNvSpPr txBox="1"/>
      </xdr:nvSpPr>
      <xdr:spPr>
        <a:xfrm>
          <a:off x="2641111" y="168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79189</xdr:rowOff>
    </xdr:from>
    <xdr:to>
      <xdr:col>3</xdr:col>
      <xdr:colOff>3175</xdr:colOff>
      <xdr:row>98</xdr:row>
      <xdr:rowOff>9339</xdr:rowOff>
    </xdr:to>
    <xdr:sp macro="" textlink="">
      <xdr:nvSpPr>
        <xdr:cNvPr id="252" name="円/楕円 251"/>
        <xdr:cNvSpPr/>
      </xdr:nvSpPr>
      <xdr:spPr>
        <a:xfrm>
          <a:off x="1968500" y="167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466</xdr:rowOff>
    </xdr:from>
    <xdr:ext cx="534377" cy="259045"/>
    <xdr:sp macro="" textlink="">
      <xdr:nvSpPr>
        <xdr:cNvPr id="253" name="テキスト ボックス 252"/>
        <xdr:cNvSpPr txBox="1"/>
      </xdr:nvSpPr>
      <xdr:spPr>
        <a:xfrm>
          <a:off x="1752111" y="1680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71636</xdr:rowOff>
    </xdr:from>
    <xdr:to>
      <xdr:col>1</xdr:col>
      <xdr:colOff>485775</xdr:colOff>
      <xdr:row>98</xdr:row>
      <xdr:rowOff>1786</xdr:rowOff>
    </xdr:to>
    <xdr:sp macro="" textlink="">
      <xdr:nvSpPr>
        <xdr:cNvPr id="254" name="円/楕円 253"/>
        <xdr:cNvSpPr/>
      </xdr:nvSpPr>
      <xdr:spPr>
        <a:xfrm>
          <a:off x="1079500" y="16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164363</xdr:rowOff>
    </xdr:from>
    <xdr:ext cx="534377" cy="259045"/>
    <xdr:sp macro="" textlink="">
      <xdr:nvSpPr>
        <xdr:cNvPr id="255" name="テキスト ボックス 254"/>
        <xdr:cNvSpPr txBox="1"/>
      </xdr:nvSpPr>
      <xdr:spPr>
        <a:xfrm>
          <a:off x="863111" y="167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141986</xdr:rowOff>
    </xdr:to>
    <xdr:cxnSp macro="">
      <xdr:nvCxnSpPr>
        <xdr:cNvPr id="286" name="直線コネクタ 285"/>
        <xdr:cNvCxnSpPr/>
      </xdr:nvCxnSpPr>
      <xdr:spPr>
        <a:xfrm>
          <a:off x="9639300" y="66548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161580</xdr:rowOff>
    </xdr:to>
    <xdr:cxnSp macro="">
      <xdr:nvCxnSpPr>
        <xdr:cNvPr id="289" name="直線コネクタ 288"/>
        <xdr:cNvCxnSpPr/>
      </xdr:nvCxnSpPr>
      <xdr:spPr>
        <a:xfrm flipV="1">
          <a:off x="8750300" y="6654800"/>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85961</xdr:rowOff>
    </xdr:from>
    <xdr:to>
      <xdr:col>14</xdr:col>
      <xdr:colOff>79375</xdr:colOff>
      <xdr:row>38</xdr:row>
      <xdr:rowOff>16111</xdr:rowOff>
    </xdr:to>
    <xdr:sp macro="" textlink="">
      <xdr:nvSpPr>
        <xdr:cNvPr id="290" name="フローチャート : 判断 289"/>
        <xdr:cNvSpPr/>
      </xdr:nvSpPr>
      <xdr:spPr>
        <a:xfrm>
          <a:off x="9588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32638</xdr:rowOff>
    </xdr:from>
    <xdr:ext cx="378565" cy="259045"/>
    <xdr:sp macro="" textlink="">
      <xdr:nvSpPr>
        <xdr:cNvPr id="291" name="テキスト ボックス 290"/>
        <xdr:cNvSpPr txBox="1"/>
      </xdr:nvSpPr>
      <xdr:spPr>
        <a:xfrm>
          <a:off x="9450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161580</xdr:rowOff>
    </xdr:from>
    <xdr:to>
      <xdr:col>12</xdr:col>
      <xdr:colOff>511175</xdr:colOff>
      <xdr:row>38</xdr:row>
      <xdr:rowOff>165173</xdr:rowOff>
    </xdr:to>
    <xdr:cxnSp macro="">
      <xdr:nvCxnSpPr>
        <xdr:cNvPr id="292" name="直線コネクタ 291"/>
        <xdr:cNvCxnSpPr/>
      </xdr:nvCxnSpPr>
      <xdr:spPr>
        <a:xfrm flipV="1">
          <a:off x="7861300" y="667668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28339</xdr:rowOff>
    </xdr:from>
    <xdr:to>
      <xdr:col>11</xdr:col>
      <xdr:colOff>307975</xdr:colOff>
      <xdr:row>38</xdr:row>
      <xdr:rowOff>165173</xdr:rowOff>
    </xdr:to>
    <xdr:cxnSp macro="">
      <xdr:nvCxnSpPr>
        <xdr:cNvPr id="295" name="直線コネクタ 294"/>
        <xdr:cNvCxnSpPr/>
      </xdr:nvCxnSpPr>
      <xdr:spPr>
        <a:xfrm>
          <a:off x="6972300" y="6200539"/>
          <a:ext cx="889000" cy="47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91186</xdr:rowOff>
    </xdr:from>
    <xdr:to>
      <xdr:col>15</xdr:col>
      <xdr:colOff>231775</xdr:colOff>
      <xdr:row>39</xdr:row>
      <xdr:rowOff>21336</xdr:rowOff>
    </xdr:to>
    <xdr:sp macro="" textlink="">
      <xdr:nvSpPr>
        <xdr:cNvPr id="305" name="円/楕円 304"/>
        <xdr:cNvSpPr/>
      </xdr:nvSpPr>
      <xdr:spPr>
        <a:xfrm>
          <a:off x="10426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69613</xdr:rowOff>
    </xdr:from>
    <xdr:ext cx="378565" cy="259045"/>
    <xdr:sp macro="" textlink="">
      <xdr:nvSpPr>
        <xdr:cNvPr id="306" name="労働費該当値テキスト"/>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10177</xdr:rowOff>
    </xdr:from>
    <xdr:ext cx="378565" cy="259045"/>
    <xdr:sp macro="" textlink="">
      <xdr:nvSpPr>
        <xdr:cNvPr id="308" name="テキスト ボックス 307"/>
        <xdr:cNvSpPr txBox="1"/>
      </xdr:nvSpPr>
      <xdr:spPr>
        <a:xfrm>
          <a:off x="9450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110780</xdr:rowOff>
    </xdr:from>
    <xdr:to>
      <xdr:col>12</xdr:col>
      <xdr:colOff>561975</xdr:colOff>
      <xdr:row>39</xdr:row>
      <xdr:rowOff>40930</xdr:rowOff>
    </xdr:to>
    <xdr:sp macro="" textlink="">
      <xdr:nvSpPr>
        <xdr:cNvPr id="309" name="円/楕円 308"/>
        <xdr:cNvSpPr/>
      </xdr:nvSpPr>
      <xdr:spPr>
        <a:xfrm>
          <a:off x="8699500" y="6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32057</xdr:rowOff>
    </xdr:from>
    <xdr:ext cx="378565" cy="259045"/>
    <xdr:sp macro="" textlink="">
      <xdr:nvSpPr>
        <xdr:cNvPr id="310" name="テキスト ボックス 309"/>
        <xdr:cNvSpPr txBox="1"/>
      </xdr:nvSpPr>
      <xdr:spPr>
        <a:xfrm>
          <a:off x="8561017" y="671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114373</xdr:rowOff>
    </xdr:from>
    <xdr:to>
      <xdr:col>11</xdr:col>
      <xdr:colOff>358775</xdr:colOff>
      <xdr:row>39</xdr:row>
      <xdr:rowOff>44523</xdr:rowOff>
    </xdr:to>
    <xdr:sp macro="" textlink="">
      <xdr:nvSpPr>
        <xdr:cNvPr id="311" name="円/楕円 310"/>
        <xdr:cNvSpPr/>
      </xdr:nvSpPr>
      <xdr:spPr>
        <a:xfrm>
          <a:off x="78105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35650</xdr:rowOff>
    </xdr:from>
    <xdr:ext cx="378565" cy="259045"/>
    <xdr:sp macro="" textlink="">
      <xdr:nvSpPr>
        <xdr:cNvPr id="312" name="テキスト ボックス 311"/>
        <xdr:cNvSpPr txBox="1"/>
      </xdr:nvSpPr>
      <xdr:spPr>
        <a:xfrm>
          <a:off x="7672017" y="672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148989</xdr:rowOff>
    </xdr:from>
    <xdr:to>
      <xdr:col>10</xdr:col>
      <xdr:colOff>155575</xdr:colOff>
      <xdr:row>36</xdr:row>
      <xdr:rowOff>79139</xdr:rowOff>
    </xdr:to>
    <xdr:sp macro="" textlink="">
      <xdr:nvSpPr>
        <xdr:cNvPr id="313" name="円/楕円 312"/>
        <xdr:cNvSpPr/>
      </xdr:nvSpPr>
      <xdr:spPr>
        <a:xfrm>
          <a:off x="69215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70266</xdr:rowOff>
    </xdr:from>
    <xdr:ext cx="469744" cy="259045"/>
    <xdr:sp macro="" textlink="">
      <xdr:nvSpPr>
        <xdr:cNvPr id="314" name="テキスト ボックス 313"/>
        <xdr:cNvSpPr txBox="1"/>
      </xdr:nvSpPr>
      <xdr:spPr>
        <a:xfrm>
          <a:off x="6737427" y="62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41326</xdr:rowOff>
    </xdr:from>
    <xdr:to>
      <xdr:col>15</xdr:col>
      <xdr:colOff>180975</xdr:colOff>
      <xdr:row>58</xdr:row>
      <xdr:rowOff>34811</xdr:rowOff>
    </xdr:to>
    <xdr:cxnSp macro="">
      <xdr:nvCxnSpPr>
        <xdr:cNvPr id="343" name="直線コネクタ 342"/>
        <xdr:cNvCxnSpPr/>
      </xdr:nvCxnSpPr>
      <xdr:spPr>
        <a:xfrm>
          <a:off x="9639300" y="9642526"/>
          <a:ext cx="838200" cy="3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41326</xdr:rowOff>
    </xdr:from>
    <xdr:to>
      <xdr:col>14</xdr:col>
      <xdr:colOff>28575</xdr:colOff>
      <xdr:row>58</xdr:row>
      <xdr:rowOff>100663</xdr:rowOff>
    </xdr:to>
    <xdr:cxnSp macro="">
      <xdr:nvCxnSpPr>
        <xdr:cNvPr id="346" name="直線コネクタ 345"/>
        <xdr:cNvCxnSpPr/>
      </xdr:nvCxnSpPr>
      <xdr:spPr>
        <a:xfrm flipV="1">
          <a:off x="8750300" y="9642526"/>
          <a:ext cx="889000" cy="40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7" name="フローチャート : 判断 346"/>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130596</xdr:rowOff>
    </xdr:from>
    <xdr:ext cx="534377" cy="259045"/>
    <xdr:sp macro="" textlink="">
      <xdr:nvSpPr>
        <xdr:cNvPr id="348" name="テキスト ボックス 347"/>
        <xdr:cNvSpPr txBox="1"/>
      </xdr:nvSpPr>
      <xdr:spPr>
        <a:xfrm>
          <a:off x="9372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47711</xdr:rowOff>
    </xdr:from>
    <xdr:to>
      <xdr:col>12</xdr:col>
      <xdr:colOff>511175</xdr:colOff>
      <xdr:row>58</xdr:row>
      <xdr:rowOff>100663</xdr:rowOff>
    </xdr:to>
    <xdr:cxnSp macro="">
      <xdr:nvCxnSpPr>
        <xdr:cNvPr id="349" name="直線コネクタ 348"/>
        <xdr:cNvCxnSpPr/>
      </xdr:nvCxnSpPr>
      <xdr:spPr>
        <a:xfrm>
          <a:off x="7861300" y="9991811"/>
          <a:ext cx="8890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47711</xdr:rowOff>
    </xdr:from>
    <xdr:to>
      <xdr:col>11</xdr:col>
      <xdr:colOff>307975</xdr:colOff>
      <xdr:row>58</xdr:row>
      <xdr:rowOff>124909</xdr:rowOff>
    </xdr:to>
    <xdr:cxnSp macro="">
      <xdr:nvCxnSpPr>
        <xdr:cNvPr id="352" name="直線コネクタ 351"/>
        <xdr:cNvCxnSpPr/>
      </xdr:nvCxnSpPr>
      <xdr:spPr>
        <a:xfrm flipV="1">
          <a:off x="6972300" y="9991811"/>
          <a:ext cx="889000" cy="7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155461</xdr:rowOff>
    </xdr:from>
    <xdr:to>
      <xdr:col>15</xdr:col>
      <xdr:colOff>231775</xdr:colOff>
      <xdr:row>58</xdr:row>
      <xdr:rowOff>85611</xdr:rowOff>
    </xdr:to>
    <xdr:sp macro="" textlink="">
      <xdr:nvSpPr>
        <xdr:cNvPr id="362" name="円/楕円 361"/>
        <xdr:cNvSpPr/>
      </xdr:nvSpPr>
      <xdr:spPr>
        <a:xfrm>
          <a:off x="104267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133888</xdr:rowOff>
    </xdr:from>
    <xdr:ext cx="534377" cy="259045"/>
    <xdr:sp macro="" textlink="">
      <xdr:nvSpPr>
        <xdr:cNvPr id="363" name="農林水産業費該当値テキスト"/>
        <xdr:cNvSpPr txBox="1"/>
      </xdr:nvSpPr>
      <xdr:spPr>
        <a:xfrm>
          <a:off x="10528300" y="99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161976</xdr:rowOff>
    </xdr:from>
    <xdr:to>
      <xdr:col>14</xdr:col>
      <xdr:colOff>79375</xdr:colOff>
      <xdr:row>56</xdr:row>
      <xdr:rowOff>92126</xdr:rowOff>
    </xdr:to>
    <xdr:sp macro="" textlink="">
      <xdr:nvSpPr>
        <xdr:cNvPr id="364" name="円/楕円 363"/>
        <xdr:cNvSpPr/>
      </xdr:nvSpPr>
      <xdr:spPr>
        <a:xfrm>
          <a:off x="9588500" y="959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108653</xdr:rowOff>
    </xdr:from>
    <xdr:ext cx="534377" cy="259045"/>
    <xdr:sp macro="" textlink="">
      <xdr:nvSpPr>
        <xdr:cNvPr id="365" name="テキスト ボックス 364"/>
        <xdr:cNvSpPr txBox="1"/>
      </xdr:nvSpPr>
      <xdr:spPr>
        <a:xfrm>
          <a:off x="9372111" y="936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49863</xdr:rowOff>
    </xdr:from>
    <xdr:to>
      <xdr:col>12</xdr:col>
      <xdr:colOff>561975</xdr:colOff>
      <xdr:row>58</xdr:row>
      <xdr:rowOff>151463</xdr:rowOff>
    </xdr:to>
    <xdr:sp macro="" textlink="">
      <xdr:nvSpPr>
        <xdr:cNvPr id="366" name="円/楕円 365"/>
        <xdr:cNvSpPr/>
      </xdr:nvSpPr>
      <xdr:spPr>
        <a:xfrm>
          <a:off x="8699500" y="99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142590</xdr:rowOff>
    </xdr:from>
    <xdr:ext cx="534377" cy="259045"/>
    <xdr:sp macro="" textlink="">
      <xdr:nvSpPr>
        <xdr:cNvPr id="367" name="テキスト ボックス 366"/>
        <xdr:cNvSpPr txBox="1"/>
      </xdr:nvSpPr>
      <xdr:spPr>
        <a:xfrm>
          <a:off x="8483111" y="1008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168361</xdr:rowOff>
    </xdr:from>
    <xdr:to>
      <xdr:col>11</xdr:col>
      <xdr:colOff>358775</xdr:colOff>
      <xdr:row>58</xdr:row>
      <xdr:rowOff>98511</xdr:rowOff>
    </xdr:to>
    <xdr:sp macro="" textlink="">
      <xdr:nvSpPr>
        <xdr:cNvPr id="368" name="円/楕円 367"/>
        <xdr:cNvSpPr/>
      </xdr:nvSpPr>
      <xdr:spPr>
        <a:xfrm>
          <a:off x="7810500" y="99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89638</xdr:rowOff>
    </xdr:from>
    <xdr:ext cx="534377" cy="259045"/>
    <xdr:sp macro="" textlink="">
      <xdr:nvSpPr>
        <xdr:cNvPr id="369" name="テキスト ボックス 368"/>
        <xdr:cNvSpPr txBox="1"/>
      </xdr:nvSpPr>
      <xdr:spPr>
        <a:xfrm>
          <a:off x="7594111" y="100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74109</xdr:rowOff>
    </xdr:from>
    <xdr:to>
      <xdr:col>10</xdr:col>
      <xdr:colOff>155575</xdr:colOff>
      <xdr:row>59</xdr:row>
      <xdr:rowOff>4259</xdr:rowOff>
    </xdr:to>
    <xdr:sp macro="" textlink="">
      <xdr:nvSpPr>
        <xdr:cNvPr id="370" name="円/楕円 369"/>
        <xdr:cNvSpPr/>
      </xdr:nvSpPr>
      <xdr:spPr>
        <a:xfrm>
          <a:off x="6921500" y="100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166836</xdr:rowOff>
    </xdr:from>
    <xdr:ext cx="534377" cy="259045"/>
    <xdr:sp macro="" textlink="">
      <xdr:nvSpPr>
        <xdr:cNvPr id="371" name="テキスト ボックス 370"/>
        <xdr:cNvSpPr txBox="1"/>
      </xdr:nvSpPr>
      <xdr:spPr>
        <a:xfrm>
          <a:off x="6705111" y="1011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61519</xdr:rowOff>
    </xdr:from>
    <xdr:to>
      <xdr:col>15</xdr:col>
      <xdr:colOff>180975</xdr:colOff>
      <xdr:row>77</xdr:row>
      <xdr:rowOff>150971</xdr:rowOff>
    </xdr:to>
    <xdr:cxnSp macro="">
      <xdr:nvCxnSpPr>
        <xdr:cNvPr id="398" name="直線コネクタ 397"/>
        <xdr:cNvCxnSpPr/>
      </xdr:nvCxnSpPr>
      <xdr:spPr>
        <a:xfrm>
          <a:off x="9639300" y="13263169"/>
          <a:ext cx="838200" cy="8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61519</xdr:rowOff>
    </xdr:from>
    <xdr:to>
      <xdr:col>14</xdr:col>
      <xdr:colOff>28575</xdr:colOff>
      <xdr:row>77</xdr:row>
      <xdr:rowOff>128178</xdr:rowOff>
    </xdr:to>
    <xdr:cxnSp macro="">
      <xdr:nvCxnSpPr>
        <xdr:cNvPr id="401" name="直線コネクタ 400"/>
        <xdr:cNvCxnSpPr/>
      </xdr:nvCxnSpPr>
      <xdr:spPr>
        <a:xfrm flipV="1">
          <a:off x="8750300" y="13263169"/>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2" name="フローチャート : 判断 401"/>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3" name="テキスト ボックス 402"/>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98140</xdr:rowOff>
    </xdr:from>
    <xdr:to>
      <xdr:col>12</xdr:col>
      <xdr:colOff>511175</xdr:colOff>
      <xdr:row>77</xdr:row>
      <xdr:rowOff>128178</xdr:rowOff>
    </xdr:to>
    <xdr:cxnSp macro="">
      <xdr:nvCxnSpPr>
        <xdr:cNvPr id="404" name="直線コネクタ 403"/>
        <xdr:cNvCxnSpPr/>
      </xdr:nvCxnSpPr>
      <xdr:spPr>
        <a:xfrm>
          <a:off x="7861300" y="13299790"/>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98140</xdr:rowOff>
    </xdr:from>
    <xdr:to>
      <xdr:col>11</xdr:col>
      <xdr:colOff>307975</xdr:colOff>
      <xdr:row>77</xdr:row>
      <xdr:rowOff>105570</xdr:rowOff>
    </xdr:to>
    <xdr:cxnSp macro="">
      <xdr:nvCxnSpPr>
        <xdr:cNvPr id="407" name="直線コネクタ 406"/>
        <xdr:cNvCxnSpPr/>
      </xdr:nvCxnSpPr>
      <xdr:spPr>
        <a:xfrm flipV="1">
          <a:off x="6972300" y="1329979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100171</xdr:rowOff>
    </xdr:from>
    <xdr:to>
      <xdr:col>15</xdr:col>
      <xdr:colOff>231775</xdr:colOff>
      <xdr:row>78</xdr:row>
      <xdr:rowOff>30321</xdr:rowOff>
    </xdr:to>
    <xdr:sp macro="" textlink="">
      <xdr:nvSpPr>
        <xdr:cNvPr id="417" name="円/楕円 416"/>
        <xdr:cNvSpPr/>
      </xdr:nvSpPr>
      <xdr:spPr>
        <a:xfrm>
          <a:off x="10426700" y="133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78598</xdr:rowOff>
    </xdr:from>
    <xdr:ext cx="469744" cy="259045"/>
    <xdr:sp macro="" textlink="">
      <xdr:nvSpPr>
        <xdr:cNvPr id="418" name="商工費該当値テキスト"/>
        <xdr:cNvSpPr txBox="1"/>
      </xdr:nvSpPr>
      <xdr:spPr>
        <a:xfrm>
          <a:off x="10528300" y="1328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10719</xdr:rowOff>
    </xdr:from>
    <xdr:to>
      <xdr:col>14</xdr:col>
      <xdr:colOff>79375</xdr:colOff>
      <xdr:row>77</xdr:row>
      <xdr:rowOff>112319</xdr:rowOff>
    </xdr:to>
    <xdr:sp macro="" textlink="">
      <xdr:nvSpPr>
        <xdr:cNvPr id="419" name="円/楕円 418"/>
        <xdr:cNvSpPr/>
      </xdr:nvSpPr>
      <xdr:spPr>
        <a:xfrm>
          <a:off x="9588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103446</xdr:rowOff>
    </xdr:from>
    <xdr:ext cx="534377" cy="259045"/>
    <xdr:sp macro="" textlink="">
      <xdr:nvSpPr>
        <xdr:cNvPr id="420" name="テキスト ボックス 419"/>
        <xdr:cNvSpPr txBox="1"/>
      </xdr:nvSpPr>
      <xdr:spPr>
        <a:xfrm>
          <a:off x="9372111" y="133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77378</xdr:rowOff>
    </xdr:from>
    <xdr:to>
      <xdr:col>12</xdr:col>
      <xdr:colOff>561975</xdr:colOff>
      <xdr:row>78</xdr:row>
      <xdr:rowOff>7528</xdr:rowOff>
    </xdr:to>
    <xdr:sp macro="" textlink="">
      <xdr:nvSpPr>
        <xdr:cNvPr id="421" name="円/楕円 420"/>
        <xdr:cNvSpPr/>
      </xdr:nvSpPr>
      <xdr:spPr>
        <a:xfrm>
          <a:off x="8699500" y="132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170105</xdr:rowOff>
    </xdr:from>
    <xdr:ext cx="469744" cy="259045"/>
    <xdr:sp macro="" textlink="">
      <xdr:nvSpPr>
        <xdr:cNvPr id="422" name="テキスト ボックス 421"/>
        <xdr:cNvSpPr txBox="1"/>
      </xdr:nvSpPr>
      <xdr:spPr>
        <a:xfrm>
          <a:off x="8515427" y="1337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47340</xdr:rowOff>
    </xdr:from>
    <xdr:to>
      <xdr:col>11</xdr:col>
      <xdr:colOff>358775</xdr:colOff>
      <xdr:row>77</xdr:row>
      <xdr:rowOff>148940</xdr:rowOff>
    </xdr:to>
    <xdr:sp macro="" textlink="">
      <xdr:nvSpPr>
        <xdr:cNvPr id="423" name="円/楕円 422"/>
        <xdr:cNvSpPr/>
      </xdr:nvSpPr>
      <xdr:spPr>
        <a:xfrm>
          <a:off x="78105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140067</xdr:rowOff>
    </xdr:from>
    <xdr:ext cx="469744" cy="259045"/>
    <xdr:sp macro="" textlink="">
      <xdr:nvSpPr>
        <xdr:cNvPr id="424" name="テキスト ボックス 423"/>
        <xdr:cNvSpPr txBox="1"/>
      </xdr:nvSpPr>
      <xdr:spPr>
        <a:xfrm>
          <a:off x="7626427" y="133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54770</xdr:rowOff>
    </xdr:from>
    <xdr:to>
      <xdr:col>10</xdr:col>
      <xdr:colOff>155575</xdr:colOff>
      <xdr:row>77</xdr:row>
      <xdr:rowOff>156370</xdr:rowOff>
    </xdr:to>
    <xdr:sp macro="" textlink="">
      <xdr:nvSpPr>
        <xdr:cNvPr id="425" name="円/楕円 424"/>
        <xdr:cNvSpPr/>
      </xdr:nvSpPr>
      <xdr:spPr>
        <a:xfrm>
          <a:off x="6921500" y="132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147497</xdr:rowOff>
    </xdr:from>
    <xdr:ext cx="469744" cy="259045"/>
    <xdr:sp macro="" textlink="">
      <xdr:nvSpPr>
        <xdr:cNvPr id="426" name="テキスト ボックス 425"/>
        <xdr:cNvSpPr txBox="1"/>
      </xdr:nvSpPr>
      <xdr:spPr>
        <a:xfrm>
          <a:off x="6737427" y="133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81586</xdr:rowOff>
    </xdr:from>
    <xdr:to>
      <xdr:col>15</xdr:col>
      <xdr:colOff>180975</xdr:colOff>
      <xdr:row>97</xdr:row>
      <xdr:rowOff>40346</xdr:rowOff>
    </xdr:to>
    <xdr:cxnSp macro="">
      <xdr:nvCxnSpPr>
        <xdr:cNvPr id="453" name="直線コネクタ 452"/>
        <xdr:cNvCxnSpPr/>
      </xdr:nvCxnSpPr>
      <xdr:spPr>
        <a:xfrm>
          <a:off x="9639300" y="16540786"/>
          <a:ext cx="8382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81586</xdr:rowOff>
    </xdr:from>
    <xdr:to>
      <xdr:col>14</xdr:col>
      <xdr:colOff>28575</xdr:colOff>
      <xdr:row>97</xdr:row>
      <xdr:rowOff>124092</xdr:rowOff>
    </xdr:to>
    <xdr:cxnSp macro="">
      <xdr:nvCxnSpPr>
        <xdr:cNvPr id="456" name="直線コネクタ 455"/>
        <xdr:cNvCxnSpPr/>
      </xdr:nvCxnSpPr>
      <xdr:spPr>
        <a:xfrm flipV="1">
          <a:off x="8750300" y="16540786"/>
          <a:ext cx="889000" cy="2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7" name="フローチャート : 判断 456"/>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1591</xdr:rowOff>
    </xdr:from>
    <xdr:ext cx="534377" cy="259045"/>
    <xdr:sp macro="" textlink="">
      <xdr:nvSpPr>
        <xdr:cNvPr id="458" name="テキスト ボックス 457"/>
        <xdr:cNvSpPr txBox="1"/>
      </xdr:nvSpPr>
      <xdr:spPr>
        <a:xfrm>
          <a:off x="9372111" y="166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124092</xdr:rowOff>
    </xdr:from>
    <xdr:to>
      <xdr:col>12</xdr:col>
      <xdr:colOff>511175</xdr:colOff>
      <xdr:row>97</xdr:row>
      <xdr:rowOff>130209</xdr:rowOff>
    </xdr:to>
    <xdr:cxnSp macro="">
      <xdr:nvCxnSpPr>
        <xdr:cNvPr id="459" name="直線コネクタ 458"/>
        <xdr:cNvCxnSpPr/>
      </xdr:nvCxnSpPr>
      <xdr:spPr>
        <a:xfrm flipV="1">
          <a:off x="7861300" y="16754742"/>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130209</xdr:rowOff>
    </xdr:from>
    <xdr:to>
      <xdr:col>11</xdr:col>
      <xdr:colOff>307975</xdr:colOff>
      <xdr:row>98</xdr:row>
      <xdr:rowOff>17504</xdr:rowOff>
    </xdr:to>
    <xdr:cxnSp macro="">
      <xdr:nvCxnSpPr>
        <xdr:cNvPr id="462" name="直線コネクタ 461"/>
        <xdr:cNvCxnSpPr/>
      </xdr:nvCxnSpPr>
      <xdr:spPr>
        <a:xfrm flipV="1">
          <a:off x="6972300" y="16760859"/>
          <a:ext cx="889000" cy="5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160996</xdr:rowOff>
    </xdr:from>
    <xdr:to>
      <xdr:col>15</xdr:col>
      <xdr:colOff>231775</xdr:colOff>
      <xdr:row>97</xdr:row>
      <xdr:rowOff>91146</xdr:rowOff>
    </xdr:to>
    <xdr:sp macro="" textlink="">
      <xdr:nvSpPr>
        <xdr:cNvPr id="472" name="円/楕円 471"/>
        <xdr:cNvSpPr/>
      </xdr:nvSpPr>
      <xdr:spPr>
        <a:xfrm>
          <a:off x="10426700" y="1662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12423</xdr:rowOff>
    </xdr:from>
    <xdr:ext cx="534377" cy="259045"/>
    <xdr:sp macro="" textlink="">
      <xdr:nvSpPr>
        <xdr:cNvPr id="473" name="土木費該当値テキスト"/>
        <xdr:cNvSpPr txBox="1"/>
      </xdr:nvSpPr>
      <xdr:spPr>
        <a:xfrm>
          <a:off x="10528300" y="164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59,231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30786</xdr:rowOff>
    </xdr:from>
    <xdr:to>
      <xdr:col>14</xdr:col>
      <xdr:colOff>79375</xdr:colOff>
      <xdr:row>96</xdr:row>
      <xdr:rowOff>132386</xdr:rowOff>
    </xdr:to>
    <xdr:sp macro="" textlink="">
      <xdr:nvSpPr>
        <xdr:cNvPr id="474" name="円/楕円 473"/>
        <xdr:cNvSpPr/>
      </xdr:nvSpPr>
      <xdr:spPr>
        <a:xfrm>
          <a:off x="9588500" y="164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148913</xdr:rowOff>
    </xdr:from>
    <xdr:ext cx="534377" cy="259045"/>
    <xdr:sp macro="" textlink="">
      <xdr:nvSpPr>
        <xdr:cNvPr id="475" name="テキスト ボックス 474"/>
        <xdr:cNvSpPr txBox="1"/>
      </xdr:nvSpPr>
      <xdr:spPr>
        <a:xfrm>
          <a:off x="9372111" y="162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73292</xdr:rowOff>
    </xdr:from>
    <xdr:to>
      <xdr:col>12</xdr:col>
      <xdr:colOff>561975</xdr:colOff>
      <xdr:row>98</xdr:row>
      <xdr:rowOff>3442</xdr:rowOff>
    </xdr:to>
    <xdr:sp macro="" textlink="">
      <xdr:nvSpPr>
        <xdr:cNvPr id="476" name="円/楕円 475"/>
        <xdr:cNvSpPr/>
      </xdr:nvSpPr>
      <xdr:spPr>
        <a:xfrm>
          <a:off x="8699500" y="167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166019</xdr:rowOff>
    </xdr:from>
    <xdr:ext cx="534377" cy="259045"/>
    <xdr:sp macro="" textlink="">
      <xdr:nvSpPr>
        <xdr:cNvPr id="477" name="テキスト ボックス 476"/>
        <xdr:cNvSpPr txBox="1"/>
      </xdr:nvSpPr>
      <xdr:spPr>
        <a:xfrm>
          <a:off x="8483111" y="167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79409</xdr:rowOff>
    </xdr:from>
    <xdr:to>
      <xdr:col>11</xdr:col>
      <xdr:colOff>358775</xdr:colOff>
      <xdr:row>98</xdr:row>
      <xdr:rowOff>9559</xdr:rowOff>
    </xdr:to>
    <xdr:sp macro="" textlink="">
      <xdr:nvSpPr>
        <xdr:cNvPr id="478" name="円/楕円 477"/>
        <xdr:cNvSpPr/>
      </xdr:nvSpPr>
      <xdr:spPr>
        <a:xfrm>
          <a:off x="7810500" y="167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686</xdr:rowOff>
    </xdr:from>
    <xdr:ext cx="534377" cy="259045"/>
    <xdr:sp macro="" textlink="">
      <xdr:nvSpPr>
        <xdr:cNvPr id="479" name="テキスト ボックス 478"/>
        <xdr:cNvSpPr txBox="1"/>
      </xdr:nvSpPr>
      <xdr:spPr>
        <a:xfrm>
          <a:off x="7594111" y="168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138154</xdr:rowOff>
    </xdr:from>
    <xdr:to>
      <xdr:col>10</xdr:col>
      <xdr:colOff>155575</xdr:colOff>
      <xdr:row>98</xdr:row>
      <xdr:rowOff>68304</xdr:rowOff>
    </xdr:to>
    <xdr:sp macro="" textlink="">
      <xdr:nvSpPr>
        <xdr:cNvPr id="480" name="円/楕円 479"/>
        <xdr:cNvSpPr/>
      </xdr:nvSpPr>
      <xdr:spPr>
        <a:xfrm>
          <a:off x="6921500" y="1676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59431</xdr:rowOff>
    </xdr:from>
    <xdr:ext cx="534377" cy="259045"/>
    <xdr:sp macro="" textlink="">
      <xdr:nvSpPr>
        <xdr:cNvPr id="481" name="テキスト ボックス 480"/>
        <xdr:cNvSpPr txBox="1"/>
      </xdr:nvSpPr>
      <xdr:spPr>
        <a:xfrm>
          <a:off x="6705111" y="168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76917</xdr:rowOff>
    </xdr:from>
    <xdr:to>
      <xdr:col>23</xdr:col>
      <xdr:colOff>517525</xdr:colOff>
      <xdr:row>37</xdr:row>
      <xdr:rowOff>154608</xdr:rowOff>
    </xdr:to>
    <xdr:cxnSp macro="">
      <xdr:nvCxnSpPr>
        <xdr:cNvPr id="512" name="直線コネクタ 511"/>
        <xdr:cNvCxnSpPr/>
      </xdr:nvCxnSpPr>
      <xdr:spPr>
        <a:xfrm>
          <a:off x="15481300" y="6420567"/>
          <a:ext cx="838200" cy="7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76917</xdr:rowOff>
    </xdr:from>
    <xdr:to>
      <xdr:col>22</xdr:col>
      <xdr:colOff>365125</xdr:colOff>
      <xdr:row>37</xdr:row>
      <xdr:rowOff>81717</xdr:rowOff>
    </xdr:to>
    <xdr:cxnSp macro="">
      <xdr:nvCxnSpPr>
        <xdr:cNvPr id="515" name="直線コネクタ 514"/>
        <xdr:cNvCxnSpPr/>
      </xdr:nvCxnSpPr>
      <xdr:spPr>
        <a:xfrm flipV="1">
          <a:off x="14592300" y="642056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6" name="フローチャート : 判断 51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7" name="テキスト ボックス 516"/>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101181</xdr:rowOff>
    </xdr:from>
    <xdr:to>
      <xdr:col>21</xdr:col>
      <xdr:colOff>161925</xdr:colOff>
      <xdr:row>37</xdr:row>
      <xdr:rowOff>81717</xdr:rowOff>
    </xdr:to>
    <xdr:cxnSp macro="">
      <xdr:nvCxnSpPr>
        <xdr:cNvPr id="518" name="直線コネクタ 517"/>
        <xdr:cNvCxnSpPr/>
      </xdr:nvCxnSpPr>
      <xdr:spPr>
        <a:xfrm>
          <a:off x="13703300" y="6273381"/>
          <a:ext cx="8890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101181</xdr:rowOff>
    </xdr:from>
    <xdr:to>
      <xdr:col>19</xdr:col>
      <xdr:colOff>644525</xdr:colOff>
      <xdr:row>36</xdr:row>
      <xdr:rowOff>167638</xdr:rowOff>
    </xdr:to>
    <xdr:cxnSp macro="">
      <xdr:nvCxnSpPr>
        <xdr:cNvPr id="521" name="直線コネクタ 520"/>
        <xdr:cNvCxnSpPr/>
      </xdr:nvCxnSpPr>
      <xdr:spPr>
        <a:xfrm flipV="1">
          <a:off x="12814300" y="6273381"/>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103808</xdr:rowOff>
    </xdr:from>
    <xdr:to>
      <xdr:col>23</xdr:col>
      <xdr:colOff>568325</xdr:colOff>
      <xdr:row>38</xdr:row>
      <xdr:rowOff>33958</xdr:rowOff>
    </xdr:to>
    <xdr:sp macro="" textlink="">
      <xdr:nvSpPr>
        <xdr:cNvPr id="531" name="円/楕円 530"/>
        <xdr:cNvSpPr/>
      </xdr:nvSpPr>
      <xdr:spPr>
        <a:xfrm>
          <a:off x="16268700" y="64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18735</xdr:rowOff>
    </xdr:from>
    <xdr:ext cx="534377" cy="259045"/>
    <xdr:sp macro="" textlink="">
      <xdr:nvSpPr>
        <xdr:cNvPr id="532" name="消防費該当値テキスト"/>
        <xdr:cNvSpPr txBox="1"/>
      </xdr:nvSpPr>
      <xdr:spPr>
        <a:xfrm>
          <a:off x="16370300" y="63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26117</xdr:rowOff>
    </xdr:from>
    <xdr:to>
      <xdr:col>22</xdr:col>
      <xdr:colOff>415925</xdr:colOff>
      <xdr:row>37</xdr:row>
      <xdr:rowOff>127717</xdr:rowOff>
    </xdr:to>
    <xdr:sp macro="" textlink="">
      <xdr:nvSpPr>
        <xdr:cNvPr id="533" name="円/楕円 532"/>
        <xdr:cNvSpPr/>
      </xdr:nvSpPr>
      <xdr:spPr>
        <a:xfrm>
          <a:off x="15430500" y="63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118844</xdr:rowOff>
    </xdr:from>
    <xdr:ext cx="534377" cy="259045"/>
    <xdr:sp macro="" textlink="">
      <xdr:nvSpPr>
        <xdr:cNvPr id="534" name="テキスト ボックス 533"/>
        <xdr:cNvSpPr txBox="1"/>
      </xdr:nvSpPr>
      <xdr:spPr>
        <a:xfrm>
          <a:off x="15214111" y="64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30917</xdr:rowOff>
    </xdr:from>
    <xdr:to>
      <xdr:col>21</xdr:col>
      <xdr:colOff>212725</xdr:colOff>
      <xdr:row>37</xdr:row>
      <xdr:rowOff>132517</xdr:rowOff>
    </xdr:to>
    <xdr:sp macro="" textlink="">
      <xdr:nvSpPr>
        <xdr:cNvPr id="535" name="円/楕円 534"/>
        <xdr:cNvSpPr/>
      </xdr:nvSpPr>
      <xdr:spPr>
        <a:xfrm>
          <a:off x="14541500" y="63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123644</xdr:rowOff>
    </xdr:from>
    <xdr:ext cx="534377" cy="259045"/>
    <xdr:sp macro="" textlink="">
      <xdr:nvSpPr>
        <xdr:cNvPr id="536" name="テキスト ボックス 535"/>
        <xdr:cNvSpPr txBox="1"/>
      </xdr:nvSpPr>
      <xdr:spPr>
        <a:xfrm>
          <a:off x="14325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50381</xdr:rowOff>
    </xdr:from>
    <xdr:to>
      <xdr:col>20</xdr:col>
      <xdr:colOff>9525</xdr:colOff>
      <xdr:row>36</xdr:row>
      <xdr:rowOff>151981</xdr:rowOff>
    </xdr:to>
    <xdr:sp macro="" textlink="">
      <xdr:nvSpPr>
        <xdr:cNvPr id="537" name="円/楕円 536"/>
        <xdr:cNvSpPr/>
      </xdr:nvSpPr>
      <xdr:spPr>
        <a:xfrm>
          <a:off x="13652500" y="62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168508</xdr:rowOff>
    </xdr:from>
    <xdr:ext cx="534377" cy="259045"/>
    <xdr:sp macro="" textlink="">
      <xdr:nvSpPr>
        <xdr:cNvPr id="538" name="テキスト ボックス 537"/>
        <xdr:cNvSpPr txBox="1"/>
      </xdr:nvSpPr>
      <xdr:spPr>
        <a:xfrm>
          <a:off x="13436111" y="5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116838</xdr:rowOff>
    </xdr:from>
    <xdr:to>
      <xdr:col>18</xdr:col>
      <xdr:colOff>492125</xdr:colOff>
      <xdr:row>37</xdr:row>
      <xdr:rowOff>46988</xdr:rowOff>
    </xdr:to>
    <xdr:sp macro="" textlink="">
      <xdr:nvSpPr>
        <xdr:cNvPr id="539" name="円/楕円 538"/>
        <xdr:cNvSpPr/>
      </xdr:nvSpPr>
      <xdr:spPr>
        <a:xfrm>
          <a:off x="12763500" y="62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63515</xdr:rowOff>
    </xdr:from>
    <xdr:ext cx="534377" cy="259045"/>
    <xdr:sp macro="" textlink="">
      <xdr:nvSpPr>
        <xdr:cNvPr id="540" name="テキスト ボックス 539"/>
        <xdr:cNvSpPr txBox="1"/>
      </xdr:nvSpPr>
      <xdr:spPr>
        <a:xfrm>
          <a:off x="12547111" y="60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65894</xdr:rowOff>
    </xdr:from>
    <xdr:to>
      <xdr:col>23</xdr:col>
      <xdr:colOff>517525</xdr:colOff>
      <xdr:row>58</xdr:row>
      <xdr:rowOff>433</xdr:rowOff>
    </xdr:to>
    <xdr:cxnSp macro="">
      <xdr:nvCxnSpPr>
        <xdr:cNvPr id="567" name="直線コネクタ 566"/>
        <xdr:cNvCxnSpPr/>
      </xdr:nvCxnSpPr>
      <xdr:spPr>
        <a:xfrm>
          <a:off x="15481300" y="9838544"/>
          <a:ext cx="838200" cy="10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65894</xdr:rowOff>
    </xdr:from>
    <xdr:to>
      <xdr:col>22</xdr:col>
      <xdr:colOff>365125</xdr:colOff>
      <xdr:row>57</xdr:row>
      <xdr:rowOff>120928</xdr:rowOff>
    </xdr:to>
    <xdr:cxnSp macro="">
      <xdr:nvCxnSpPr>
        <xdr:cNvPr id="570" name="直線コネクタ 569"/>
        <xdr:cNvCxnSpPr/>
      </xdr:nvCxnSpPr>
      <xdr:spPr>
        <a:xfrm flipV="1">
          <a:off x="14592300" y="9838544"/>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1" name="フローチャート : 判断 57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2" name="テキスト ボックス 571"/>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120928</xdr:rowOff>
    </xdr:from>
    <xdr:to>
      <xdr:col>21</xdr:col>
      <xdr:colOff>161925</xdr:colOff>
      <xdr:row>57</xdr:row>
      <xdr:rowOff>148574</xdr:rowOff>
    </xdr:to>
    <xdr:cxnSp macro="">
      <xdr:nvCxnSpPr>
        <xdr:cNvPr id="573" name="直線コネクタ 572"/>
        <xdr:cNvCxnSpPr/>
      </xdr:nvCxnSpPr>
      <xdr:spPr>
        <a:xfrm flipV="1">
          <a:off x="13703300" y="9893578"/>
          <a:ext cx="8890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148574</xdr:rowOff>
    </xdr:from>
    <xdr:to>
      <xdr:col>19</xdr:col>
      <xdr:colOff>644525</xdr:colOff>
      <xdr:row>57</xdr:row>
      <xdr:rowOff>155318</xdr:rowOff>
    </xdr:to>
    <xdr:cxnSp macro="">
      <xdr:nvCxnSpPr>
        <xdr:cNvPr id="576" name="直線コネクタ 575"/>
        <xdr:cNvCxnSpPr/>
      </xdr:nvCxnSpPr>
      <xdr:spPr>
        <a:xfrm flipV="1">
          <a:off x="12814300" y="992122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121083</xdr:rowOff>
    </xdr:from>
    <xdr:to>
      <xdr:col>23</xdr:col>
      <xdr:colOff>568325</xdr:colOff>
      <xdr:row>58</xdr:row>
      <xdr:rowOff>51233</xdr:rowOff>
    </xdr:to>
    <xdr:sp macro="" textlink="">
      <xdr:nvSpPr>
        <xdr:cNvPr id="586" name="円/楕円 585"/>
        <xdr:cNvSpPr/>
      </xdr:nvSpPr>
      <xdr:spPr>
        <a:xfrm>
          <a:off x="16268700" y="98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36010</xdr:rowOff>
    </xdr:from>
    <xdr:ext cx="534377" cy="259045"/>
    <xdr:sp macro="" textlink="">
      <xdr:nvSpPr>
        <xdr:cNvPr id="587" name="教育費該当値テキスト"/>
        <xdr:cNvSpPr txBox="1"/>
      </xdr:nvSpPr>
      <xdr:spPr>
        <a:xfrm>
          <a:off x="16370300" y="98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15094</xdr:rowOff>
    </xdr:from>
    <xdr:to>
      <xdr:col>22</xdr:col>
      <xdr:colOff>415925</xdr:colOff>
      <xdr:row>57</xdr:row>
      <xdr:rowOff>116694</xdr:rowOff>
    </xdr:to>
    <xdr:sp macro="" textlink="">
      <xdr:nvSpPr>
        <xdr:cNvPr id="588" name="円/楕円 587"/>
        <xdr:cNvSpPr/>
      </xdr:nvSpPr>
      <xdr:spPr>
        <a:xfrm>
          <a:off x="15430500" y="9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107821</xdr:rowOff>
    </xdr:from>
    <xdr:ext cx="534377" cy="259045"/>
    <xdr:sp macro="" textlink="">
      <xdr:nvSpPr>
        <xdr:cNvPr id="589" name="テキスト ボックス 588"/>
        <xdr:cNvSpPr txBox="1"/>
      </xdr:nvSpPr>
      <xdr:spPr>
        <a:xfrm>
          <a:off x="15214111" y="9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70128</xdr:rowOff>
    </xdr:from>
    <xdr:to>
      <xdr:col>21</xdr:col>
      <xdr:colOff>212725</xdr:colOff>
      <xdr:row>58</xdr:row>
      <xdr:rowOff>278</xdr:rowOff>
    </xdr:to>
    <xdr:sp macro="" textlink="">
      <xdr:nvSpPr>
        <xdr:cNvPr id="590" name="円/楕円 589"/>
        <xdr:cNvSpPr/>
      </xdr:nvSpPr>
      <xdr:spPr>
        <a:xfrm>
          <a:off x="14541500" y="98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162855</xdr:rowOff>
    </xdr:from>
    <xdr:ext cx="534377" cy="259045"/>
    <xdr:sp macro="" textlink="">
      <xdr:nvSpPr>
        <xdr:cNvPr id="591" name="テキスト ボックス 590"/>
        <xdr:cNvSpPr txBox="1"/>
      </xdr:nvSpPr>
      <xdr:spPr>
        <a:xfrm>
          <a:off x="14325111" y="99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97774</xdr:rowOff>
    </xdr:from>
    <xdr:to>
      <xdr:col>20</xdr:col>
      <xdr:colOff>9525</xdr:colOff>
      <xdr:row>58</xdr:row>
      <xdr:rowOff>27924</xdr:rowOff>
    </xdr:to>
    <xdr:sp macro="" textlink="">
      <xdr:nvSpPr>
        <xdr:cNvPr id="592" name="円/楕円 591"/>
        <xdr:cNvSpPr/>
      </xdr:nvSpPr>
      <xdr:spPr>
        <a:xfrm>
          <a:off x="13652500" y="98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19051</xdr:rowOff>
    </xdr:from>
    <xdr:ext cx="534377" cy="259045"/>
    <xdr:sp macro="" textlink="">
      <xdr:nvSpPr>
        <xdr:cNvPr id="593" name="テキスト ボックス 592"/>
        <xdr:cNvSpPr txBox="1"/>
      </xdr:nvSpPr>
      <xdr:spPr>
        <a:xfrm>
          <a:off x="13436111" y="99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104518</xdr:rowOff>
    </xdr:from>
    <xdr:to>
      <xdr:col>18</xdr:col>
      <xdr:colOff>492125</xdr:colOff>
      <xdr:row>58</xdr:row>
      <xdr:rowOff>34668</xdr:rowOff>
    </xdr:to>
    <xdr:sp macro="" textlink="">
      <xdr:nvSpPr>
        <xdr:cNvPr id="594" name="円/楕円 593"/>
        <xdr:cNvSpPr/>
      </xdr:nvSpPr>
      <xdr:spPr>
        <a:xfrm>
          <a:off x="12763500" y="98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25795</xdr:rowOff>
    </xdr:from>
    <xdr:ext cx="534377" cy="259045"/>
    <xdr:sp macro="" textlink="">
      <xdr:nvSpPr>
        <xdr:cNvPr id="595" name="テキスト ボックス 594"/>
        <xdr:cNvSpPr txBox="1"/>
      </xdr:nvSpPr>
      <xdr:spPr>
        <a:xfrm>
          <a:off x="12547111" y="99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169360</xdr:rowOff>
    </xdr:from>
    <xdr:to>
      <xdr:col>23</xdr:col>
      <xdr:colOff>517525</xdr:colOff>
      <xdr:row>79</xdr:row>
      <xdr:rowOff>44450</xdr:rowOff>
    </xdr:to>
    <xdr:cxnSp macro="">
      <xdr:nvCxnSpPr>
        <xdr:cNvPr id="624" name="直線コネクタ 623"/>
        <xdr:cNvCxnSpPr/>
      </xdr:nvCxnSpPr>
      <xdr:spPr>
        <a:xfrm flipV="1">
          <a:off x="15481300" y="13542460"/>
          <a:ext cx="838200" cy="4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41306</xdr:rowOff>
    </xdr:from>
    <xdr:to>
      <xdr:col>22</xdr:col>
      <xdr:colOff>365125</xdr:colOff>
      <xdr:row>79</xdr:row>
      <xdr:rowOff>44450</xdr:rowOff>
    </xdr:to>
    <xdr:cxnSp macro="">
      <xdr:nvCxnSpPr>
        <xdr:cNvPr id="627" name="直線コネクタ 626"/>
        <xdr:cNvCxnSpPr/>
      </xdr:nvCxnSpPr>
      <xdr:spPr>
        <a:xfrm>
          <a:off x="14592300" y="13585856"/>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8" name="フローチャート : 判断 627"/>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140028</xdr:rowOff>
    </xdr:from>
    <xdr:ext cx="469744" cy="259045"/>
    <xdr:sp macro="" textlink="">
      <xdr:nvSpPr>
        <xdr:cNvPr id="629" name="テキスト ボックス 628"/>
        <xdr:cNvSpPr txBox="1"/>
      </xdr:nvSpPr>
      <xdr:spPr>
        <a:xfrm>
          <a:off x="15246427"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41211</xdr:rowOff>
    </xdr:from>
    <xdr:to>
      <xdr:col>21</xdr:col>
      <xdr:colOff>161925</xdr:colOff>
      <xdr:row>79</xdr:row>
      <xdr:rowOff>41306</xdr:rowOff>
    </xdr:to>
    <xdr:cxnSp macro="">
      <xdr:nvCxnSpPr>
        <xdr:cNvPr id="630" name="直線コネクタ 629"/>
        <xdr:cNvCxnSpPr/>
      </xdr:nvCxnSpPr>
      <xdr:spPr>
        <a:xfrm>
          <a:off x="13703300" y="13585761"/>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41211</xdr:rowOff>
    </xdr:from>
    <xdr:to>
      <xdr:col>19</xdr:col>
      <xdr:colOff>644525</xdr:colOff>
      <xdr:row>79</xdr:row>
      <xdr:rowOff>44450</xdr:rowOff>
    </xdr:to>
    <xdr:cxnSp macro="">
      <xdr:nvCxnSpPr>
        <xdr:cNvPr id="633" name="直線コネクタ 632"/>
        <xdr:cNvCxnSpPr/>
      </xdr:nvCxnSpPr>
      <xdr:spPr>
        <a:xfrm flipV="1">
          <a:off x="12814300" y="135857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118560</xdr:rowOff>
    </xdr:from>
    <xdr:to>
      <xdr:col>23</xdr:col>
      <xdr:colOff>568325</xdr:colOff>
      <xdr:row>79</xdr:row>
      <xdr:rowOff>48710</xdr:rowOff>
    </xdr:to>
    <xdr:sp macro="" textlink="">
      <xdr:nvSpPr>
        <xdr:cNvPr id="643" name="円/楕円 642"/>
        <xdr:cNvSpPr/>
      </xdr:nvSpPr>
      <xdr:spPr>
        <a:xfrm>
          <a:off x="16268700" y="13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469744" cy="259045"/>
    <xdr:sp macro="" textlink="">
      <xdr:nvSpPr>
        <xdr:cNvPr id="644" name="災害復旧費該当値テキスト"/>
        <xdr:cNvSpPr txBox="1"/>
      </xdr:nvSpPr>
      <xdr:spPr>
        <a:xfrm>
          <a:off x="16370300" y="134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161956</xdr:rowOff>
    </xdr:from>
    <xdr:to>
      <xdr:col>21</xdr:col>
      <xdr:colOff>212725</xdr:colOff>
      <xdr:row>79</xdr:row>
      <xdr:rowOff>92106</xdr:rowOff>
    </xdr:to>
    <xdr:sp macro="" textlink="">
      <xdr:nvSpPr>
        <xdr:cNvPr id="647" name="円/楕円 646"/>
        <xdr:cNvSpPr/>
      </xdr:nvSpPr>
      <xdr:spPr>
        <a:xfrm>
          <a:off x="14541500" y="135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83233</xdr:rowOff>
    </xdr:from>
    <xdr:ext cx="378565" cy="259045"/>
    <xdr:sp macro="" textlink="">
      <xdr:nvSpPr>
        <xdr:cNvPr id="648" name="テキスト ボックス 647"/>
        <xdr:cNvSpPr txBox="1"/>
      </xdr:nvSpPr>
      <xdr:spPr>
        <a:xfrm>
          <a:off x="14403017" y="1362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161861</xdr:rowOff>
    </xdr:from>
    <xdr:to>
      <xdr:col>20</xdr:col>
      <xdr:colOff>9525</xdr:colOff>
      <xdr:row>79</xdr:row>
      <xdr:rowOff>92011</xdr:rowOff>
    </xdr:to>
    <xdr:sp macro="" textlink="">
      <xdr:nvSpPr>
        <xdr:cNvPr id="649" name="円/楕円 648"/>
        <xdr:cNvSpPr/>
      </xdr:nvSpPr>
      <xdr:spPr>
        <a:xfrm>
          <a:off x="136525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83138</xdr:rowOff>
    </xdr:from>
    <xdr:ext cx="378565" cy="259045"/>
    <xdr:sp macro="" textlink="">
      <xdr:nvSpPr>
        <xdr:cNvPr id="650" name="テキスト ボックス 649"/>
        <xdr:cNvSpPr txBox="1"/>
      </xdr:nvSpPr>
      <xdr:spPr>
        <a:xfrm>
          <a:off x="13514017" y="1362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29271</xdr:rowOff>
    </xdr:from>
    <xdr:to>
      <xdr:col>23</xdr:col>
      <xdr:colOff>517525</xdr:colOff>
      <xdr:row>98</xdr:row>
      <xdr:rowOff>33981</xdr:rowOff>
    </xdr:to>
    <xdr:cxnSp macro="">
      <xdr:nvCxnSpPr>
        <xdr:cNvPr id="681" name="直線コネクタ 680"/>
        <xdr:cNvCxnSpPr/>
      </xdr:nvCxnSpPr>
      <xdr:spPr>
        <a:xfrm flipV="1">
          <a:off x="15481300" y="16831371"/>
          <a:ext cx="8382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33981</xdr:rowOff>
    </xdr:from>
    <xdr:to>
      <xdr:col>22</xdr:col>
      <xdr:colOff>365125</xdr:colOff>
      <xdr:row>98</xdr:row>
      <xdr:rowOff>35801</xdr:rowOff>
    </xdr:to>
    <xdr:cxnSp macro="">
      <xdr:nvCxnSpPr>
        <xdr:cNvPr id="684" name="直線コネクタ 683"/>
        <xdr:cNvCxnSpPr/>
      </xdr:nvCxnSpPr>
      <xdr:spPr>
        <a:xfrm flipV="1">
          <a:off x="14592300" y="16836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5" name="フローチャート : 判断 684"/>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6" name="テキスト ボックス 685"/>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35694</xdr:rowOff>
    </xdr:from>
    <xdr:to>
      <xdr:col>21</xdr:col>
      <xdr:colOff>161925</xdr:colOff>
      <xdr:row>98</xdr:row>
      <xdr:rowOff>35801</xdr:rowOff>
    </xdr:to>
    <xdr:cxnSp macro="">
      <xdr:nvCxnSpPr>
        <xdr:cNvPr id="687" name="直線コネクタ 686"/>
        <xdr:cNvCxnSpPr/>
      </xdr:nvCxnSpPr>
      <xdr:spPr>
        <a:xfrm>
          <a:off x="13703300" y="16837794"/>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26825</xdr:rowOff>
    </xdr:from>
    <xdr:to>
      <xdr:col>19</xdr:col>
      <xdr:colOff>644525</xdr:colOff>
      <xdr:row>98</xdr:row>
      <xdr:rowOff>35694</xdr:rowOff>
    </xdr:to>
    <xdr:cxnSp macro="">
      <xdr:nvCxnSpPr>
        <xdr:cNvPr id="690" name="直線コネクタ 689"/>
        <xdr:cNvCxnSpPr/>
      </xdr:nvCxnSpPr>
      <xdr:spPr>
        <a:xfrm>
          <a:off x="12814300" y="16828925"/>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149921</xdr:rowOff>
    </xdr:from>
    <xdr:to>
      <xdr:col>23</xdr:col>
      <xdr:colOff>568325</xdr:colOff>
      <xdr:row>98</xdr:row>
      <xdr:rowOff>80071</xdr:rowOff>
    </xdr:to>
    <xdr:sp macro="" textlink="">
      <xdr:nvSpPr>
        <xdr:cNvPr id="700" name="円/楕円 699"/>
        <xdr:cNvSpPr/>
      </xdr:nvSpPr>
      <xdr:spPr>
        <a:xfrm>
          <a:off x="162687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128348</xdr:rowOff>
    </xdr:from>
    <xdr:ext cx="534377" cy="259045"/>
    <xdr:sp macro="" textlink="">
      <xdr:nvSpPr>
        <xdr:cNvPr id="701" name="公債費該当値テキスト"/>
        <xdr:cNvSpPr txBox="1"/>
      </xdr:nvSpPr>
      <xdr:spPr>
        <a:xfrm>
          <a:off x="16370300" y="167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154631</xdr:rowOff>
    </xdr:from>
    <xdr:to>
      <xdr:col>22</xdr:col>
      <xdr:colOff>415925</xdr:colOff>
      <xdr:row>98</xdr:row>
      <xdr:rowOff>84781</xdr:rowOff>
    </xdr:to>
    <xdr:sp macro="" textlink="">
      <xdr:nvSpPr>
        <xdr:cNvPr id="702" name="円/楕円 701"/>
        <xdr:cNvSpPr/>
      </xdr:nvSpPr>
      <xdr:spPr>
        <a:xfrm>
          <a:off x="15430500" y="167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75908</xdr:rowOff>
    </xdr:from>
    <xdr:ext cx="534377" cy="259045"/>
    <xdr:sp macro="" textlink="">
      <xdr:nvSpPr>
        <xdr:cNvPr id="703" name="テキスト ボックス 702"/>
        <xdr:cNvSpPr txBox="1"/>
      </xdr:nvSpPr>
      <xdr:spPr>
        <a:xfrm>
          <a:off x="15214111" y="168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156451</xdr:rowOff>
    </xdr:from>
    <xdr:to>
      <xdr:col>21</xdr:col>
      <xdr:colOff>212725</xdr:colOff>
      <xdr:row>98</xdr:row>
      <xdr:rowOff>86601</xdr:rowOff>
    </xdr:to>
    <xdr:sp macro="" textlink="">
      <xdr:nvSpPr>
        <xdr:cNvPr id="704" name="円/楕円 703"/>
        <xdr:cNvSpPr/>
      </xdr:nvSpPr>
      <xdr:spPr>
        <a:xfrm>
          <a:off x="14541500" y="167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77728</xdr:rowOff>
    </xdr:from>
    <xdr:ext cx="534377" cy="259045"/>
    <xdr:sp macro="" textlink="">
      <xdr:nvSpPr>
        <xdr:cNvPr id="705" name="テキスト ボックス 704"/>
        <xdr:cNvSpPr txBox="1"/>
      </xdr:nvSpPr>
      <xdr:spPr>
        <a:xfrm>
          <a:off x="14325111" y="168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156344</xdr:rowOff>
    </xdr:from>
    <xdr:to>
      <xdr:col>20</xdr:col>
      <xdr:colOff>9525</xdr:colOff>
      <xdr:row>98</xdr:row>
      <xdr:rowOff>86494</xdr:rowOff>
    </xdr:to>
    <xdr:sp macro="" textlink="">
      <xdr:nvSpPr>
        <xdr:cNvPr id="706" name="円/楕円 705"/>
        <xdr:cNvSpPr/>
      </xdr:nvSpPr>
      <xdr:spPr>
        <a:xfrm>
          <a:off x="13652500" y="167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77621</xdr:rowOff>
    </xdr:from>
    <xdr:ext cx="534377" cy="259045"/>
    <xdr:sp macro="" textlink="">
      <xdr:nvSpPr>
        <xdr:cNvPr id="707" name="テキスト ボックス 706"/>
        <xdr:cNvSpPr txBox="1"/>
      </xdr:nvSpPr>
      <xdr:spPr>
        <a:xfrm>
          <a:off x="13436111" y="168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147475</xdr:rowOff>
    </xdr:from>
    <xdr:to>
      <xdr:col>18</xdr:col>
      <xdr:colOff>492125</xdr:colOff>
      <xdr:row>98</xdr:row>
      <xdr:rowOff>77625</xdr:rowOff>
    </xdr:to>
    <xdr:sp macro="" textlink="">
      <xdr:nvSpPr>
        <xdr:cNvPr id="708" name="円/楕円 707"/>
        <xdr:cNvSpPr/>
      </xdr:nvSpPr>
      <xdr:spPr>
        <a:xfrm>
          <a:off x="12763500" y="16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68752</xdr:rowOff>
    </xdr:from>
    <xdr:ext cx="534377" cy="259045"/>
    <xdr:sp macro="" textlink="">
      <xdr:nvSpPr>
        <xdr:cNvPr id="709" name="テキスト ボックス 708"/>
        <xdr:cNvSpPr txBox="1"/>
      </xdr:nvSpPr>
      <xdr:spPr>
        <a:xfrm>
          <a:off x="12547111" y="168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132189</xdr:rowOff>
    </xdr:from>
    <xdr:to>
      <xdr:col>32</xdr:col>
      <xdr:colOff>187325</xdr:colOff>
      <xdr:row>39</xdr:row>
      <xdr:rowOff>98878</xdr:rowOff>
    </xdr:to>
    <xdr:cxnSp macro="">
      <xdr:nvCxnSpPr>
        <xdr:cNvPr id="740" name="直線コネクタ 739"/>
        <xdr:cNvCxnSpPr/>
      </xdr:nvCxnSpPr>
      <xdr:spPr>
        <a:xfrm>
          <a:off x="21323300" y="6647289"/>
          <a:ext cx="838200" cy="1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132189</xdr:rowOff>
    </xdr:from>
    <xdr:to>
      <xdr:col>31</xdr:col>
      <xdr:colOff>34925</xdr:colOff>
      <xdr:row>38</xdr:row>
      <xdr:rowOff>134801</xdr:rowOff>
    </xdr:to>
    <xdr:cxnSp macro="">
      <xdr:nvCxnSpPr>
        <xdr:cNvPr id="743" name="直線コネクタ 742"/>
        <xdr:cNvCxnSpPr/>
      </xdr:nvCxnSpPr>
      <xdr:spPr>
        <a:xfrm flipV="1">
          <a:off x="20434300" y="6647289"/>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4" name="フローチャート : 判断 743"/>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107495</xdr:rowOff>
    </xdr:from>
    <xdr:ext cx="378565" cy="259045"/>
    <xdr:sp macro="" textlink="">
      <xdr:nvSpPr>
        <xdr:cNvPr id="745" name="テキスト ボックス 744"/>
        <xdr:cNvSpPr txBox="1"/>
      </xdr:nvSpPr>
      <xdr:spPr>
        <a:xfrm>
          <a:off x="21134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134801</xdr:rowOff>
    </xdr:from>
    <xdr:to>
      <xdr:col>29</xdr:col>
      <xdr:colOff>517525</xdr:colOff>
      <xdr:row>38</xdr:row>
      <xdr:rowOff>135781</xdr:rowOff>
    </xdr:to>
    <xdr:cxnSp macro="">
      <xdr:nvCxnSpPr>
        <xdr:cNvPr id="746" name="直線コネクタ 745"/>
        <xdr:cNvCxnSpPr/>
      </xdr:nvCxnSpPr>
      <xdr:spPr>
        <a:xfrm flipV="1">
          <a:off x="19545300" y="664990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79084</xdr:rowOff>
    </xdr:from>
    <xdr:ext cx="378565" cy="259045"/>
    <xdr:sp macro="" textlink="">
      <xdr:nvSpPr>
        <xdr:cNvPr id="748" name="テキスト ボックス 747"/>
        <xdr:cNvSpPr txBox="1"/>
      </xdr:nvSpPr>
      <xdr:spPr>
        <a:xfrm>
          <a:off x="2024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135781</xdr:rowOff>
    </xdr:from>
    <xdr:to>
      <xdr:col>28</xdr:col>
      <xdr:colOff>314325</xdr:colOff>
      <xdr:row>38</xdr:row>
      <xdr:rowOff>137414</xdr:rowOff>
    </xdr:to>
    <xdr:cxnSp macro="">
      <xdr:nvCxnSpPr>
        <xdr:cNvPr id="749" name="直線コネクタ 748"/>
        <xdr:cNvCxnSpPr/>
      </xdr:nvCxnSpPr>
      <xdr:spPr>
        <a:xfrm flipV="1">
          <a:off x="18656300" y="66508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81389</xdr:rowOff>
    </xdr:from>
    <xdr:to>
      <xdr:col>31</xdr:col>
      <xdr:colOff>85725</xdr:colOff>
      <xdr:row>39</xdr:row>
      <xdr:rowOff>11539</xdr:rowOff>
    </xdr:to>
    <xdr:sp macro="" textlink="">
      <xdr:nvSpPr>
        <xdr:cNvPr id="761" name="円/楕円 760"/>
        <xdr:cNvSpPr/>
      </xdr:nvSpPr>
      <xdr:spPr>
        <a:xfrm>
          <a:off x="21272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28066</xdr:rowOff>
    </xdr:from>
    <xdr:ext cx="378565" cy="259045"/>
    <xdr:sp macro="" textlink="">
      <xdr:nvSpPr>
        <xdr:cNvPr id="762" name="テキスト ボックス 761"/>
        <xdr:cNvSpPr txBox="1"/>
      </xdr:nvSpPr>
      <xdr:spPr>
        <a:xfrm>
          <a:off x="21134017" y="637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84001</xdr:rowOff>
    </xdr:from>
    <xdr:to>
      <xdr:col>29</xdr:col>
      <xdr:colOff>568325</xdr:colOff>
      <xdr:row>39</xdr:row>
      <xdr:rowOff>14151</xdr:rowOff>
    </xdr:to>
    <xdr:sp macro="" textlink="">
      <xdr:nvSpPr>
        <xdr:cNvPr id="763" name="円/楕円 762"/>
        <xdr:cNvSpPr/>
      </xdr:nvSpPr>
      <xdr:spPr>
        <a:xfrm>
          <a:off x="20383500" y="65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30678</xdr:rowOff>
    </xdr:from>
    <xdr:ext cx="378565" cy="259045"/>
    <xdr:sp macro="" textlink="">
      <xdr:nvSpPr>
        <xdr:cNvPr id="764" name="テキスト ボックス 763"/>
        <xdr:cNvSpPr txBox="1"/>
      </xdr:nvSpPr>
      <xdr:spPr>
        <a:xfrm>
          <a:off x="20245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84981</xdr:rowOff>
    </xdr:from>
    <xdr:to>
      <xdr:col>28</xdr:col>
      <xdr:colOff>365125</xdr:colOff>
      <xdr:row>39</xdr:row>
      <xdr:rowOff>15131</xdr:rowOff>
    </xdr:to>
    <xdr:sp macro="" textlink="">
      <xdr:nvSpPr>
        <xdr:cNvPr id="765" name="円/楕円 764"/>
        <xdr:cNvSpPr/>
      </xdr:nvSpPr>
      <xdr:spPr>
        <a:xfrm>
          <a:off x="19494500" y="66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6258</xdr:rowOff>
    </xdr:from>
    <xdr:ext cx="378565" cy="259045"/>
    <xdr:sp macro="" textlink="">
      <xdr:nvSpPr>
        <xdr:cNvPr id="766" name="テキスト ボックス 765"/>
        <xdr:cNvSpPr txBox="1"/>
      </xdr:nvSpPr>
      <xdr:spPr>
        <a:xfrm>
          <a:off x="19356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67" name="円/楕円 766"/>
        <xdr:cNvSpPr/>
      </xdr:nvSpPr>
      <xdr:spPr>
        <a:xfrm>
          <a:off x="18605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7891</xdr:rowOff>
    </xdr:from>
    <xdr:ext cx="378565" cy="259045"/>
    <xdr:sp macro="" textlink="">
      <xdr:nvSpPr>
        <xdr:cNvPr id="768" name="テキスト ボックス 767"/>
        <xdr:cNvSpPr txBox="1"/>
      </xdr:nvSpPr>
      <xdr:spPr>
        <a:xfrm>
          <a:off x="18467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土木費は、住民一人当たり</a:t>
          </a:r>
          <a:r>
            <a:rPr kumimoji="1" lang="en-US" altLang="ja-JP" sz="1300">
              <a:latin typeface="ＭＳ Ｐゴシック"/>
            </a:rPr>
            <a:t>59,231</a:t>
          </a:r>
          <a:r>
            <a:rPr kumimoji="1" lang="ja-JP" altLang="en-US" sz="1300">
              <a:latin typeface="ＭＳ Ｐゴシック"/>
            </a:rPr>
            <a:t>円となっており類似団体平均と比べ高い水準にあり、前年より減少したものの経年比較においても増加傾向にある。</a:t>
          </a:r>
          <a:endParaRPr kumimoji="1" lang="en-US" altLang="ja-JP" sz="1300">
            <a:latin typeface="ＭＳ Ｐゴシック"/>
          </a:endParaRPr>
        </a:p>
        <a:p>
          <a:r>
            <a:rPr kumimoji="1" lang="ja-JP" altLang="en-US" sz="1300">
              <a:latin typeface="ＭＳ Ｐゴシック"/>
            </a:rPr>
            <a:t>これは、東日本大震災以降、避難路（橋梁）整備事業など防災関連対策に重点的に取り組んできたことによるものである。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実質収支額については、適正範囲とされる３～５％を若干上回っているものの概ね適正な数値となっている。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財政調整基金残高は、近年大規模事業が重なったことにより減少しているため安易な取崩は極力控え基金残高の増加に努める。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4849071</v>
      </c>
      <c r="BO4" s="411"/>
      <c r="BP4" s="411"/>
      <c r="BQ4" s="411"/>
      <c r="BR4" s="411"/>
      <c r="BS4" s="411"/>
      <c r="BT4" s="411"/>
      <c r="BU4" s="412"/>
      <c r="BV4" s="410">
        <v>6093453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4639960</v>
      </c>
      <c r="BO5" s="416"/>
      <c r="BP5" s="416"/>
      <c r="BQ5" s="416"/>
      <c r="BR5" s="416"/>
      <c r="BS5" s="416"/>
      <c r="BT5" s="416"/>
      <c r="BU5" s="417"/>
      <c r="BV5" s="415">
        <v>5764651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82.9</v>
      </c>
      <c r="CU5" s="386"/>
      <c r="CV5" s="386"/>
      <c r="CW5" s="386"/>
      <c r="CX5" s="386"/>
      <c r="CY5" s="386"/>
      <c r="CZ5" s="386"/>
      <c r="DA5" s="387"/>
      <c r="DB5" s="385">
        <v>81.599999999999994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209111</v>
      </c>
      <c r="BO6" s="416"/>
      <c r="BP6" s="416"/>
      <c r="BQ6" s="416"/>
      <c r="BR6" s="416"/>
      <c r="BS6" s="416"/>
      <c r="BT6" s="416"/>
      <c r="BU6" s="417"/>
      <c r="BV6" s="415">
        <v>328802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88.1</v>
      </c>
      <c r="CU6" s="562"/>
      <c r="CV6" s="562"/>
      <c r="CW6" s="562"/>
      <c r="CX6" s="562"/>
      <c r="CY6" s="562"/>
      <c r="CZ6" s="562"/>
      <c r="DA6" s="563"/>
      <c r="DB6" s="561">
        <v>86.5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56106</v>
      </c>
      <c r="BO7" s="416"/>
      <c r="BP7" s="416"/>
      <c r="BQ7" s="416"/>
      <c r="BR7" s="416"/>
      <c r="BS7" s="416"/>
      <c r="BT7" s="416"/>
      <c r="BU7" s="417"/>
      <c r="BV7" s="415">
        <v>173607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3048926</v>
      </c>
      <c r="CU7" s="416"/>
      <c r="CV7" s="416"/>
      <c r="CW7" s="416"/>
      <c r="CX7" s="416"/>
      <c r="CY7" s="416"/>
      <c r="CZ7" s="416"/>
      <c r="DA7" s="417"/>
      <c r="DB7" s="415">
        <v>3087243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153005</v>
      </c>
      <c r="BO8" s="416"/>
      <c r="BP8" s="416"/>
      <c r="BQ8" s="416"/>
      <c r="BR8" s="416"/>
      <c r="BS8" s="416"/>
      <c r="BT8" s="416"/>
      <c r="BU8" s="417"/>
      <c r="BV8" s="415">
        <v>155195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0.49</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11149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-2190</v>
      </c>
      <c r="BO9" s="416"/>
      <c r="BP9" s="416"/>
      <c r="BQ9" s="416"/>
      <c r="BR9" s="416"/>
      <c r="BS9" s="416"/>
      <c r="BT9" s="416"/>
      <c r="BU9" s="417"/>
      <c r="BV9" s="415">
        <v>3280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8.1</v>
      </c>
      <c r="CU9" s="386"/>
      <c r="CV9" s="386"/>
      <c r="CW9" s="386"/>
      <c r="CX9" s="386"/>
      <c r="CY9" s="386"/>
      <c r="CZ9" s="386"/>
      <c r="DA9" s="387"/>
      <c r="DB9" s="385">
        <v>7.6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12151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77629</v>
      </c>
      <c r="BO10" s="416"/>
      <c r="BP10" s="416"/>
      <c r="BQ10" s="416"/>
      <c r="BR10" s="416"/>
      <c r="BS10" s="416"/>
      <c r="BT10" s="416"/>
      <c r="BU10" s="417"/>
      <c r="BV10" s="415">
        <v>89581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11675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40000</v>
      </c>
      <c r="BO12" s="416"/>
      <c r="BP12" s="416"/>
      <c r="BQ12" s="416"/>
      <c r="BR12" s="416"/>
      <c r="BS12" s="416"/>
      <c r="BT12" s="416"/>
      <c r="BU12" s="417"/>
      <c r="BV12" s="415">
        <v>40000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11555</v>
      </c>
      <c r="S13" s="517"/>
      <c r="T13" s="517"/>
      <c r="U13" s="517"/>
      <c r="V13" s="518"/>
      <c r="W13" s="504" t="s">
        <v>124</v>
      </c>
      <c r="X13" s="428"/>
      <c r="Y13" s="428"/>
      <c r="Z13" s="428"/>
      <c r="AA13" s="428"/>
      <c r="AB13" s="429"/>
      <c r="AC13" s="391">
        <v>691</v>
      </c>
      <c r="AD13" s="392"/>
      <c r="AE13" s="392"/>
      <c r="AF13" s="392"/>
      <c r="AG13" s="393"/>
      <c r="AH13" s="391">
        <v>664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35439</v>
      </c>
      <c r="BO13" s="416"/>
      <c r="BP13" s="416"/>
      <c r="BQ13" s="416"/>
      <c r="BR13" s="416"/>
      <c r="BS13" s="416"/>
      <c r="BT13" s="416"/>
      <c r="BU13" s="417"/>
      <c r="BV13" s="415">
        <v>52861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1.8</v>
      </c>
      <c r="CU13" s="386"/>
      <c r="CV13" s="386"/>
      <c r="CW13" s="386"/>
      <c r="CX13" s="386"/>
      <c r="CY13" s="386"/>
      <c r="CZ13" s="386"/>
      <c r="DA13" s="387"/>
      <c r="DB13" s="385">
        <v>2.2000000000000002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11830</v>
      </c>
      <c r="S14" s="517"/>
      <c r="T14" s="517"/>
      <c r="U14" s="517"/>
      <c r="V14" s="518"/>
      <c r="W14" s="519"/>
      <c r="X14" s="431"/>
      <c r="Y14" s="431"/>
      <c r="Z14" s="431"/>
      <c r="AA14" s="431"/>
      <c r="AB14" s="432"/>
      <c r="AC14" s="509">
        <v>13.1</v>
      </c>
      <c r="AD14" s="510"/>
      <c r="AE14" s="510"/>
      <c r="AF14" s="510"/>
      <c r="AG14" s="511"/>
      <c r="AH14" s="509">
        <v>11.8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44</v>
      </c>
      <c r="CU14" s="488"/>
      <c r="CV14" s="488"/>
      <c r="CW14" s="488"/>
      <c r="CX14" s="488"/>
      <c r="CY14" s="488"/>
      <c r="CZ14" s="488"/>
      <c r="DA14" s="489"/>
      <c r="DB14" s="520">
        <v>43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11720</v>
      </c>
      <c r="S15" s="517"/>
      <c r="T15" s="517"/>
      <c r="U15" s="517"/>
      <c r="V15" s="518"/>
      <c r="W15" s="504" t="s">
        <v>131</v>
      </c>
      <c r="X15" s="428"/>
      <c r="Y15" s="428"/>
      <c r="Z15" s="428"/>
      <c r="AA15" s="428"/>
      <c r="AB15" s="429"/>
      <c r="AC15" s="391">
        <v>1379</v>
      </c>
      <c r="AD15" s="392"/>
      <c r="AE15" s="392"/>
      <c r="AF15" s="392"/>
      <c r="AG15" s="393"/>
      <c r="AH15" s="391">
        <v>1554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1230522</v>
      </c>
      <c r="BO15" s="411"/>
      <c r="BP15" s="411"/>
      <c r="BQ15" s="411"/>
      <c r="BR15" s="411"/>
      <c r="BS15" s="411"/>
      <c r="BT15" s="411"/>
      <c r="BU15" s="412"/>
      <c r="BV15" s="410">
        <v>1218869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26.1</v>
      </c>
      <c r="AD16" s="510"/>
      <c r="AE16" s="510"/>
      <c r="AF16" s="510"/>
      <c r="AG16" s="511"/>
      <c r="AH16" s="509">
        <v>27.7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2547158</v>
      </c>
      <c r="BO16" s="416"/>
      <c r="BP16" s="416"/>
      <c r="BQ16" s="416"/>
      <c r="BR16" s="416"/>
      <c r="BS16" s="416"/>
      <c r="BT16" s="416"/>
      <c r="BU16" s="417"/>
      <c r="BV16" s="415">
        <v>2547370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3217</v>
      </c>
      <c r="AD17" s="392"/>
      <c r="AE17" s="392"/>
      <c r="AF17" s="392"/>
      <c r="AG17" s="393"/>
      <c r="AH17" s="391">
        <v>3386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1554446</v>
      </c>
      <c r="BO17" s="416"/>
      <c r="BP17" s="416"/>
      <c r="BQ17" s="416"/>
      <c r="BR17" s="416"/>
      <c r="BS17" s="416"/>
      <c r="BT17" s="416"/>
      <c r="BU17" s="417"/>
      <c r="BV17" s="415">
        <v>1535081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27.5</v>
      </c>
      <c r="M18" s="480"/>
      <c r="N18" s="480"/>
      <c r="O18" s="480"/>
      <c r="P18" s="480"/>
      <c r="Q18" s="480"/>
      <c r="R18" s="481"/>
      <c r="S18" s="481"/>
      <c r="T18" s="481"/>
      <c r="U18" s="481"/>
      <c r="V18" s="482"/>
      <c r="W18" s="496"/>
      <c r="X18" s="497"/>
      <c r="Y18" s="497"/>
      <c r="Z18" s="497"/>
      <c r="AA18" s="497"/>
      <c r="AB18" s="505"/>
      <c r="AC18" s="379">
        <v>60.8</v>
      </c>
      <c r="AD18" s="380"/>
      <c r="AE18" s="380"/>
      <c r="AF18" s="380"/>
      <c r="AG18" s="483"/>
      <c r="AH18" s="379">
        <v>60.4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2544316</v>
      </c>
      <c r="BO18" s="416"/>
      <c r="BP18" s="416"/>
      <c r="BQ18" s="416"/>
      <c r="BR18" s="416"/>
      <c r="BS18" s="416"/>
      <c r="BT18" s="416"/>
      <c r="BU18" s="417"/>
      <c r="BV18" s="415">
        <v>2575552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405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3520258</v>
      </c>
      <c r="BO19" s="416"/>
      <c r="BP19" s="416"/>
      <c r="BQ19" s="416"/>
      <c r="BR19" s="416"/>
      <c r="BS19" s="416"/>
      <c r="BT19" s="416"/>
      <c r="BU19" s="417"/>
      <c r="BV19" s="415">
        <v>3734778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4164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4364529</v>
      </c>
      <c r="BO23" s="416"/>
      <c r="BP23" s="416"/>
      <c r="BQ23" s="416"/>
      <c r="BR23" s="416"/>
      <c r="BS23" s="416"/>
      <c r="BT23" s="416"/>
      <c r="BU23" s="417"/>
      <c r="BV23" s="415">
        <v>4362869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7880</v>
      </c>
      <c r="R24" s="392"/>
      <c r="S24" s="392"/>
      <c r="T24" s="392"/>
      <c r="U24" s="392"/>
      <c r="V24" s="393"/>
      <c r="W24" s="457"/>
      <c r="X24" s="448"/>
      <c r="Y24" s="449"/>
      <c r="Z24" s="388" t="s">
        <v>155</v>
      </c>
      <c r="AA24" s="389"/>
      <c r="AB24" s="389"/>
      <c r="AC24" s="389"/>
      <c r="AD24" s="389"/>
      <c r="AE24" s="389"/>
      <c r="AF24" s="389"/>
      <c r="AG24" s="390"/>
      <c r="AH24" s="391">
        <v>126</v>
      </c>
      <c r="AI24" s="392"/>
      <c r="AJ24" s="392"/>
      <c r="AK24" s="392"/>
      <c r="AL24" s="393"/>
      <c r="AM24" s="391">
        <v>394758</v>
      </c>
      <c r="AN24" s="392"/>
      <c r="AO24" s="392"/>
      <c r="AP24" s="392"/>
      <c r="AQ24" s="392"/>
      <c r="AR24" s="393"/>
      <c r="AS24" s="391">
        <v>3133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3679352</v>
      </c>
      <c r="BO24" s="416"/>
      <c r="BP24" s="416"/>
      <c r="BQ24" s="416"/>
      <c r="BR24" s="416"/>
      <c r="BS24" s="416"/>
      <c r="BT24" s="416"/>
      <c r="BU24" s="417"/>
      <c r="BV24" s="415">
        <v>3672704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6390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128875</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5770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12236</v>
      </c>
      <c r="AN26" s="392"/>
      <c r="AO26" s="392"/>
      <c r="AP26" s="392"/>
      <c r="AQ26" s="392"/>
      <c r="AR26" s="393"/>
      <c r="AS26" s="391">
        <v>3059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2840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95673</v>
      </c>
      <c r="BO27" s="419"/>
      <c r="BP27" s="419"/>
      <c r="BQ27" s="419"/>
      <c r="BR27" s="419"/>
      <c r="BS27" s="419"/>
      <c r="BT27" s="419"/>
      <c r="BU27" s="420"/>
      <c r="BV27" s="418">
        <v>95613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2370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1147874</v>
      </c>
      <c r="BO28" s="411"/>
      <c r="BP28" s="411"/>
      <c r="BQ28" s="411"/>
      <c r="BR28" s="411"/>
      <c r="BS28" s="411"/>
      <c r="BT28" s="411"/>
      <c r="BU28" s="412"/>
      <c r="BV28" s="410">
        <v>1110245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2130</v>
      </c>
      <c r="R29" s="392"/>
      <c r="S29" s="392"/>
      <c r="T29" s="392"/>
      <c r="U29" s="392"/>
      <c r="V29" s="393"/>
      <c r="W29" s="458"/>
      <c r="X29" s="459"/>
      <c r="Y29" s="460"/>
      <c r="Z29" s="388" t="s">
        <v>171</v>
      </c>
      <c r="AA29" s="389"/>
      <c r="AB29" s="389"/>
      <c r="AC29" s="389"/>
      <c r="AD29" s="389"/>
      <c r="AE29" s="389"/>
      <c r="AF29" s="389"/>
      <c r="AG29" s="390"/>
      <c r="AH29" s="391">
        <v>126</v>
      </c>
      <c r="AI29" s="392"/>
      <c r="AJ29" s="392"/>
      <c r="AK29" s="392"/>
      <c r="AL29" s="393"/>
      <c r="AM29" s="391">
        <v>394758</v>
      </c>
      <c r="AN29" s="392"/>
      <c r="AO29" s="392"/>
      <c r="AP29" s="392"/>
      <c r="AQ29" s="392"/>
      <c r="AR29" s="393"/>
      <c r="AS29" s="391">
        <v>3133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127460</v>
      </c>
      <c r="BO29" s="416"/>
      <c r="BP29" s="416"/>
      <c r="BQ29" s="416"/>
      <c r="BR29" s="416"/>
      <c r="BS29" s="416"/>
      <c r="BT29" s="416"/>
      <c r="BU29" s="417"/>
      <c r="BV29" s="415">
        <v>127341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238439</v>
      </c>
      <c r="BO30" s="419"/>
      <c r="BP30" s="419"/>
      <c r="BQ30" s="419"/>
      <c r="BR30" s="419"/>
      <c r="BS30" s="419"/>
      <c r="BT30" s="419"/>
      <c r="BU30" s="420"/>
      <c r="BV30" s="418">
        <v>239876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白子町国民健康保険事業特別会計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白子町ガス事業特別会計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白子町休養施設事業特別会計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白子町介護保険事業特別会計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白子町後期高齢者事業特別会計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千葉県市町村総合事務組合（自治研修センター特別会計）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長生郡市広域市町村圏組合（一般会計）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長生郡市広域市町村圏組合（水道事業会計）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長生郡市広域市町村圏組合（病院事業会計）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一宮聖苑組合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8.36</v>
      </c>
      <c r="G34" s="33">
        <v>8.26</v>
      </c>
      <c r="H34" s="33">
        <v>8.41</v>
      </c>
      <c r="I34" s="33">
        <v>8.4</v>
      </c>
      <c r="J34" s="34">
        <v>8.32</v>
      </c>
      <c r="K34" s="22"/>
      <c r="L34" s="22"/>
      <c r="M34" s="22"/>
      <c r="N34" s="22"/>
      <c r="O34" s="22"/>
      <c r="P34" s="22"/>
    </row>
    <row r="35" spans="1:16" ht="39" customHeight="1" x14ac:dyDescent="0.15">
      <c r="A35" s="22"/>
      <c r="B35" s="35"/>
      <c r="C35" s="1178" t="s">
        <v>525</v>
      </c>
      <c r="D35" s="1179"/>
      <c r="E35" s="1180"/>
      <c r="F35" s="36">
        <v>5.63</v>
      </c>
      <c r="G35" s="37">
        <v>6.86</v>
      </c>
      <c r="H35" s="37">
        <v>5.18</v>
      </c>
      <c r="I35" s="37">
        <v>5.0199999999999996</v>
      </c>
      <c r="J35" s="38">
        <v>5.01</v>
      </c>
      <c r="K35" s="22"/>
      <c r="L35" s="22"/>
      <c r="M35" s="22"/>
      <c r="N35" s="22"/>
      <c r="O35" s="22"/>
      <c r="P35" s="22"/>
    </row>
    <row r="36" spans="1:16" ht="39" customHeight="1" x14ac:dyDescent="0.15">
      <c r="A36" s="22"/>
      <c r="B36" s="35"/>
      <c r="C36" s="1178" t="s">
        <v>526</v>
      </c>
      <c r="D36" s="1179"/>
      <c r="E36" s="1180"/>
      <c r="F36" s="36">
        <v>1.03</v>
      </c>
      <c r="G36" s="37">
        <v>1.28</v>
      </c>
      <c r="H36" s="37">
        <v>1.22</v>
      </c>
      <c r="I36" s="37">
        <v>1.76</v>
      </c>
      <c r="J36" s="38">
        <v>3.73</v>
      </c>
      <c r="K36" s="22"/>
      <c r="L36" s="22"/>
      <c r="M36" s="22"/>
      <c r="N36" s="22"/>
      <c r="O36" s="22"/>
      <c r="P36" s="22"/>
    </row>
    <row r="37" spans="1:16" ht="39" customHeight="1" x14ac:dyDescent="0.15">
      <c r="A37" s="22"/>
      <c r="B37" s="35"/>
      <c r="C37" s="1178" t="s">
        <v>527</v>
      </c>
      <c r="D37" s="1179"/>
      <c r="E37" s="1180"/>
      <c r="F37" s="36">
        <v>4.05</v>
      </c>
      <c r="G37" s="37">
        <v>3.24</v>
      </c>
      <c r="H37" s="37">
        <v>3.28</v>
      </c>
      <c r="I37" s="37">
        <v>2.56</v>
      </c>
      <c r="J37" s="38">
        <v>2.71</v>
      </c>
      <c r="K37" s="22"/>
      <c r="L37" s="22"/>
      <c r="M37" s="22"/>
      <c r="N37" s="22"/>
      <c r="O37" s="22"/>
      <c r="P37" s="22"/>
    </row>
    <row r="38" spans="1:16" ht="39" customHeight="1" x14ac:dyDescent="0.15">
      <c r="A38" s="22"/>
      <c r="B38" s="35"/>
      <c r="C38" s="1178" t="s">
        <v>528</v>
      </c>
      <c r="D38" s="1179"/>
      <c r="E38" s="1180"/>
      <c r="F38" s="36">
        <v>0.05</v>
      </c>
      <c r="G38" s="37">
        <v>0.01</v>
      </c>
      <c r="H38" s="37">
        <v>0</v>
      </c>
      <c r="I38" s="37">
        <v>0.02</v>
      </c>
      <c r="J38" s="38">
        <v>0.03</v>
      </c>
      <c r="K38" s="22"/>
      <c r="L38" s="22"/>
      <c r="M38" s="22"/>
      <c r="N38" s="22"/>
      <c r="O38" s="22"/>
      <c r="P38" s="22"/>
    </row>
    <row r="39" spans="1:16" ht="39" customHeight="1" x14ac:dyDescent="0.15">
      <c r="A39" s="22"/>
      <c r="B39" s="35"/>
      <c r="C39" s="1178" t="s">
        <v>529</v>
      </c>
      <c r="D39" s="1179"/>
      <c r="E39" s="1180"/>
      <c r="F39" s="36">
        <v>0.04</v>
      </c>
      <c r="G39" s="37">
        <v>0.04</v>
      </c>
      <c r="H39" s="37">
        <v>0.03</v>
      </c>
      <c r="I39" s="37">
        <v>0.02</v>
      </c>
      <c r="J39" s="38">
        <v>0.03</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531</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305</v>
      </c>
      <c r="L45" s="60">
        <v>287</v>
      </c>
      <c r="M45" s="60">
        <v>285</v>
      </c>
      <c r="N45" s="60">
        <v>282</v>
      </c>
      <c r="O45" s="61">
        <v>286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478</v>
      </c>
      <c r="L48" s="64" t="s">
        <v>478</v>
      </c>
      <c r="M48" s="64" t="s">
        <v>478</v>
      </c>
      <c r="N48" s="64" t="s">
        <v>478</v>
      </c>
      <c r="O48" s="65" t="s">
        <v>478</v>
      </c>
      <c r="P48" s="48"/>
      <c r="Q48" s="48"/>
      <c r="R48" s="48"/>
      <c r="S48" s="48"/>
      <c r="T48" s="48"/>
      <c r="U48" s="48"/>
    </row>
    <row r="49" spans="1:21" ht="30.75" customHeight="1" x14ac:dyDescent="0.15">
      <c r="A49" s="48"/>
      <c r="B49" s="1196"/>
      <c r="C49" s="1197"/>
      <c r="D49" s="62"/>
      <c r="E49" s="1188" t="s">
        <v>16</v>
      </c>
      <c r="F49" s="1188"/>
      <c r="G49" s="1188"/>
      <c r="H49" s="1188"/>
      <c r="I49" s="1188"/>
      <c r="J49" s="1189"/>
      <c r="K49" s="63">
        <v>71</v>
      </c>
      <c r="L49" s="64">
        <v>56</v>
      </c>
      <c r="M49" s="64">
        <v>38</v>
      </c>
      <c r="N49" s="64">
        <v>39</v>
      </c>
      <c r="O49" s="65">
        <v>38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262</v>
      </c>
      <c r="L52" s="64">
        <v>266</v>
      </c>
      <c r="M52" s="64">
        <v>276</v>
      </c>
      <c r="N52" s="64">
        <v>265</v>
      </c>
      <c r="O52" s="65">
        <v>279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114</v>
      </c>
      <c r="L53" s="69">
        <v>77</v>
      </c>
      <c r="M53" s="69">
        <v>47</v>
      </c>
      <c r="N53" s="69">
        <v>56</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3215</v>
      </c>
      <c r="J41" s="83">
        <v>3378</v>
      </c>
      <c r="K41" s="83">
        <v>3440</v>
      </c>
      <c r="L41" s="83">
        <v>4363</v>
      </c>
      <c r="M41" s="84">
        <v>4365</v>
      </c>
    </row>
    <row r="42" spans="2:13" ht="27.75" customHeight="1" x14ac:dyDescent="0.15">
      <c r="B42" s="1204"/>
      <c r="C42" s="1205"/>
      <c r="D42" s="85"/>
      <c r="E42" s="1208" t="s">
        <v>26</v>
      </c>
      <c r="F42" s="1208"/>
      <c r="G42" s="1208"/>
      <c r="H42" s="1209"/>
      <c r="I42" s="86" t="s">
        <v>478</v>
      </c>
      <c r="J42" s="87" t="s">
        <v>478</v>
      </c>
      <c r="K42" s="87" t="s">
        <v>478</v>
      </c>
      <c r="L42" s="87" t="s">
        <v>478</v>
      </c>
      <c r="M42" s="88">
        <v>129</v>
      </c>
    </row>
    <row r="43" spans="2:13" ht="27.75" customHeight="1" x14ac:dyDescent="0.15">
      <c r="B43" s="1204"/>
      <c r="C43" s="1205"/>
      <c r="D43" s="85"/>
      <c r="E43" s="1208" t="s">
        <v>27</v>
      </c>
      <c r="F43" s="1208"/>
      <c r="G43" s="1208"/>
      <c r="H43" s="1209"/>
      <c r="I43" s="86" t="s">
        <v>478</v>
      </c>
      <c r="J43" s="87" t="s">
        <v>478</v>
      </c>
      <c r="K43" s="87" t="s">
        <v>478</v>
      </c>
      <c r="L43" s="87" t="s">
        <v>478</v>
      </c>
      <c r="M43" s="88" t="s">
        <v>478</v>
      </c>
    </row>
    <row r="44" spans="2:13" ht="27.75" customHeight="1" x14ac:dyDescent="0.15">
      <c r="B44" s="1204"/>
      <c r="C44" s="1205"/>
      <c r="D44" s="85"/>
      <c r="E44" s="1208" t="s">
        <v>28</v>
      </c>
      <c r="F44" s="1208"/>
      <c r="G44" s="1208"/>
      <c r="H44" s="1209"/>
      <c r="I44" s="86">
        <v>361</v>
      </c>
      <c r="J44" s="87">
        <v>334</v>
      </c>
      <c r="K44" s="87">
        <v>311</v>
      </c>
      <c r="L44" s="87">
        <v>295</v>
      </c>
      <c r="M44" s="88">
        <v>325</v>
      </c>
    </row>
    <row r="45" spans="2:13" ht="27.75" customHeight="1" x14ac:dyDescent="0.15">
      <c r="B45" s="1204"/>
      <c r="C45" s="1205"/>
      <c r="D45" s="85"/>
      <c r="E45" s="1208" t="s">
        <v>29</v>
      </c>
      <c r="F45" s="1208"/>
      <c r="G45" s="1208"/>
      <c r="H45" s="1209"/>
      <c r="I45" s="86">
        <v>1620</v>
      </c>
      <c r="J45" s="87">
        <v>1434</v>
      </c>
      <c r="K45" s="87">
        <v>1562</v>
      </c>
      <c r="L45" s="87">
        <v>1609</v>
      </c>
      <c r="M45" s="88">
        <v>1489</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1688</v>
      </c>
      <c r="J50" s="87">
        <v>1847</v>
      </c>
      <c r="K50" s="87">
        <v>1620</v>
      </c>
      <c r="L50" s="87">
        <v>1671</v>
      </c>
      <c r="M50" s="88">
        <v>1716</v>
      </c>
    </row>
    <row r="51" spans="2:13" ht="27.75" customHeight="1" x14ac:dyDescent="0.15">
      <c r="B51" s="1204"/>
      <c r="C51" s="1205"/>
      <c r="D51" s="85"/>
      <c r="E51" s="1208" t="s">
        <v>36</v>
      </c>
      <c r="F51" s="1208"/>
      <c r="G51" s="1208"/>
      <c r="H51" s="1209"/>
      <c r="I51" s="86" t="s">
        <v>478</v>
      </c>
      <c r="J51" s="87" t="s">
        <v>478</v>
      </c>
      <c r="K51" s="87" t="s">
        <v>478</v>
      </c>
      <c r="L51" s="87" t="s">
        <v>478</v>
      </c>
      <c r="M51" s="88" t="s">
        <v>478</v>
      </c>
    </row>
    <row r="52" spans="2:13" ht="27.75" customHeight="1" x14ac:dyDescent="0.15">
      <c r="B52" s="1206"/>
      <c r="C52" s="1207"/>
      <c r="D52" s="85"/>
      <c r="E52" s="1208" t="s">
        <v>37</v>
      </c>
      <c r="F52" s="1208"/>
      <c r="G52" s="1208"/>
      <c r="H52" s="1209"/>
      <c r="I52" s="86">
        <v>3147</v>
      </c>
      <c r="J52" s="87">
        <v>3148</v>
      </c>
      <c r="K52" s="87">
        <v>3170</v>
      </c>
      <c r="L52" s="87">
        <v>3381</v>
      </c>
      <c r="M52" s="88">
        <v>3372</v>
      </c>
    </row>
    <row r="53" spans="2:13" ht="27.75" customHeight="1" thickBot="1" x14ac:dyDescent="0.2">
      <c r="B53" s="1210" t="s">
        <v>38</v>
      </c>
      <c r="C53" s="1211"/>
      <c r="D53" s="92"/>
      <c r="E53" s="1212" t="s">
        <v>39</v>
      </c>
      <c r="F53" s="1212"/>
      <c r="G53" s="1212"/>
      <c r="H53" s="1213"/>
      <c r="I53" s="93">
        <v>361</v>
      </c>
      <c r="J53" s="94">
        <v>151</v>
      </c>
      <c r="K53" s="94">
        <v>523</v>
      </c>
      <c r="L53" s="94">
        <v>1214</v>
      </c>
      <c r="M53" s="95">
        <v>1220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7" zoomScaleNormal="77"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549</v>
      </c>
      <c r="H51" s="1248"/>
      <c r="I51" s="1253" t="s">
        <v>550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551</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552</v>
      </c>
      <c r="H55" s="1228"/>
      <c r="I55" s="1233" t="s">
        <v>550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551</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35" t="s">
        <v>556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549</v>
      </c>
      <c r="H73" s="1248"/>
      <c r="I73" s="1253" t="s">
        <v>550</v>
      </c>
      <c r="J73" s="1253"/>
      <c r="K73" s="1234">
        <v>13.4</v>
      </c>
      <c r="L73" s="1234">
        <v>5.6</v>
      </c>
      <c r="M73" s="1221">
        <v>19.7</v>
      </c>
      <c r="N73" s="1221">
        <v>43</v>
      </c>
      <c r="O73" s="1221">
        <v>44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555</v>
      </c>
      <c r="J75" s="1233"/>
      <c r="K75" s="1225">
        <v>5.4</v>
      </c>
      <c r="L75" s="1225">
        <v>4.2</v>
      </c>
      <c r="M75" s="1225">
        <v>2.9</v>
      </c>
      <c r="N75" s="1225">
        <v>2.2000000000000002</v>
      </c>
      <c r="O75" s="1225">
        <v>1.8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552</v>
      </c>
      <c r="H77" s="1228"/>
      <c r="I77" s="1233" t="s">
        <v>550</v>
      </c>
      <c r="J77" s="1233"/>
      <c r="K77" s="1234">
        <v>29.4</v>
      </c>
      <c r="L77" s="1234">
        <v>18.899999999999999</v>
      </c>
      <c r="M77" s="1221">
        <v>10.199999999999999</v>
      </c>
      <c r="N77" s="1221">
        <v>20.2</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555</v>
      </c>
      <c r="J79" s="1223"/>
      <c r="K79" s="1224">
        <v>10.9</v>
      </c>
      <c r="L79" s="1224">
        <v>10.1</v>
      </c>
      <c r="M79" s="1224">
        <v>9.1</v>
      </c>
      <c r="N79" s="1224">
        <v>9.3000000000000007</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41655</v>
      </c>
      <c r="E3" s="118"/>
      <c r="F3" s="119">
        <v>66496</v>
      </c>
      <c r="G3" s="120"/>
      <c r="H3" s="121"/>
    </row>
    <row r="4" spans="1:8" x14ac:dyDescent="0.15">
      <c r="A4" s="122"/>
      <c r="B4" s="123"/>
      <c r="C4" s="124"/>
      <c r="D4" s="125">
        <v>30027</v>
      </c>
      <c r="E4" s="126"/>
      <c r="F4" s="127">
        <v>36530</v>
      </c>
      <c r="G4" s="128"/>
      <c r="H4" s="129"/>
    </row>
    <row r="5" spans="1:8" x14ac:dyDescent="0.15">
      <c r="A5" s="110" t="s">
        <v>511</v>
      </c>
      <c r="B5" s="115"/>
      <c r="C5" s="116"/>
      <c r="D5" s="117">
        <v>64967</v>
      </c>
      <c r="E5" s="118"/>
      <c r="F5" s="119">
        <v>82748</v>
      </c>
      <c r="G5" s="120"/>
      <c r="H5" s="121"/>
    </row>
    <row r="6" spans="1:8" x14ac:dyDescent="0.15">
      <c r="A6" s="122"/>
      <c r="B6" s="123"/>
      <c r="C6" s="124"/>
      <c r="D6" s="125">
        <v>25089</v>
      </c>
      <c r="E6" s="126"/>
      <c r="F6" s="127">
        <v>44732</v>
      </c>
      <c r="G6" s="128"/>
      <c r="H6" s="129"/>
    </row>
    <row r="7" spans="1:8" x14ac:dyDescent="0.15">
      <c r="A7" s="110" t="s">
        <v>512</v>
      </c>
      <c r="B7" s="115"/>
      <c r="C7" s="116"/>
      <c r="D7" s="117">
        <v>50734</v>
      </c>
      <c r="E7" s="118"/>
      <c r="F7" s="119">
        <v>91837</v>
      </c>
      <c r="G7" s="120"/>
      <c r="H7" s="121"/>
    </row>
    <row r="8" spans="1:8" x14ac:dyDescent="0.15">
      <c r="A8" s="122"/>
      <c r="B8" s="123"/>
      <c r="C8" s="124"/>
      <c r="D8" s="125">
        <v>27914</v>
      </c>
      <c r="E8" s="126"/>
      <c r="F8" s="127">
        <v>54439</v>
      </c>
      <c r="G8" s="128"/>
      <c r="H8" s="129"/>
    </row>
    <row r="9" spans="1:8" x14ac:dyDescent="0.15">
      <c r="A9" s="110" t="s">
        <v>513</v>
      </c>
      <c r="B9" s="115"/>
      <c r="C9" s="116"/>
      <c r="D9" s="117">
        <v>109736</v>
      </c>
      <c r="E9" s="118"/>
      <c r="F9" s="119">
        <v>106092</v>
      </c>
      <c r="G9" s="120"/>
      <c r="H9" s="121"/>
    </row>
    <row r="10" spans="1:8" x14ac:dyDescent="0.15">
      <c r="A10" s="122"/>
      <c r="B10" s="123"/>
      <c r="C10" s="124"/>
      <c r="D10" s="125">
        <v>70756</v>
      </c>
      <c r="E10" s="126"/>
      <c r="F10" s="127">
        <v>44299</v>
      </c>
      <c r="G10" s="128"/>
      <c r="H10" s="129"/>
    </row>
    <row r="11" spans="1:8" x14ac:dyDescent="0.15">
      <c r="A11" s="110" t="s">
        <v>514</v>
      </c>
      <c r="B11" s="115"/>
      <c r="C11" s="116"/>
      <c r="D11" s="117">
        <v>53137</v>
      </c>
      <c r="E11" s="118"/>
      <c r="F11" s="119">
        <v>79466</v>
      </c>
      <c r="G11" s="120"/>
      <c r="H11" s="121"/>
    </row>
    <row r="12" spans="1:8" x14ac:dyDescent="0.15">
      <c r="A12" s="122"/>
      <c r="B12" s="123"/>
      <c r="C12" s="130"/>
      <c r="D12" s="125">
        <v>15753</v>
      </c>
      <c r="E12" s="126"/>
      <c r="F12" s="127">
        <v>44645</v>
      </c>
      <c r="G12" s="128"/>
      <c r="H12" s="129"/>
    </row>
    <row r="13" spans="1:8" x14ac:dyDescent="0.15">
      <c r="A13" s="110"/>
      <c r="B13" s="115"/>
      <c r="C13" s="131"/>
      <c r="D13" s="132">
        <v>64046</v>
      </c>
      <c r="E13" s="133"/>
      <c r="F13" s="134">
        <v>85328</v>
      </c>
      <c r="G13" s="135"/>
      <c r="H13" s="121"/>
    </row>
    <row r="14" spans="1:8" x14ac:dyDescent="0.15">
      <c r="A14" s="122"/>
      <c r="B14" s="123"/>
      <c r="C14" s="124"/>
      <c r="D14" s="125">
        <v>33908</v>
      </c>
      <c r="E14" s="126"/>
      <c r="F14" s="127">
        <v>44929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5.63</v>
      </c>
      <c r="C19" s="136">
        <f>ROUND(VALUE(SUBSTITUTE(実質収支比率等に係る経年分析!G$48,"▲","-")),2)</f>
        <v>6.87</v>
      </c>
      <c r="D19" s="136">
        <f>ROUND(VALUE(SUBSTITUTE(実質収支比率等に係る経年分析!H$48,"▲","-")),2)</f>
        <v>5.18</v>
      </c>
      <c r="E19" s="136">
        <f>ROUND(VALUE(SUBSTITUTE(実質収支比率等に係る経年分析!I$48,"▲","-")),2)</f>
        <v>5.03</v>
      </c>
      <c r="F19" s="136">
        <f>ROUND(VALUE(SUBSTITUTE(実質収支比率等に係る経年分析!J$48,"▲","-")),2)</f>
        <v>5.0199999999999996</v>
      </c>
    </row>
    <row r="20" spans="1:11" x14ac:dyDescent="0.15">
      <c r="A20" s="136" t="s">
        <v>44</v>
      </c>
      <c r="B20" s="136">
        <f>ROUND(VALUE(SUBSTITUTE(実質収支比率等に係る経年分析!F$47,"▲","-")),2)</f>
        <v>36.229999999999997</v>
      </c>
      <c r="C20" s="136">
        <f>ROUND(VALUE(SUBSTITUTE(実質収支比率等に係る経年分析!G$47,"▲","-")),2)</f>
        <v>41.81</v>
      </c>
      <c r="D20" s="136">
        <f>ROUND(VALUE(SUBSTITUTE(実質収支比率等に係る経年分析!H$47,"▲","-")),2)</f>
        <v>36.18</v>
      </c>
      <c r="E20" s="136">
        <f>ROUND(VALUE(SUBSTITUTE(実質収支比率等に係る経年分析!I$47,"▲","-")),2)</f>
        <v>35.96</v>
      </c>
      <c r="F20" s="136">
        <f>ROUND(VALUE(SUBSTITUTE(実質収支比率等に係る経年分析!J$47,"▲","-")),2)</f>
        <v>37.65</v>
      </c>
    </row>
    <row r="21" spans="1:11" x14ac:dyDescent="0.15">
      <c r="A21" s="136" t="s">
        <v>45</v>
      </c>
      <c r="B21" s="136">
        <f>IF(ISNUMBER(VALUE(SUBSTITUTE(実質収支比率等に係る経年分析!F$49,"▲","-"))),ROUND(VALUE(SUBSTITUTE(実質収支比率等に係る経年分析!F$49,"▲","-")),2),NA())</f>
        <v>-1.43</v>
      </c>
      <c r="C21" s="136">
        <f>IF(ISNUMBER(VALUE(SUBSTITUTE(実質収支比率等に係る経年分析!G$49,"▲","-"))),ROUND(VALUE(SUBSTITUTE(実質収支比率等に係る経年分析!G$49,"▲","-")),2),NA())</f>
        <v>6.91</v>
      </c>
      <c r="D21" s="136">
        <f>IF(ISNUMBER(VALUE(SUBSTITUTE(実質収支比率等に係る経年分析!H$49,"▲","-"))),ROUND(VALUE(SUBSTITUTE(実質収支比率等に係る経年分析!H$49,"▲","-")),2),NA())</f>
        <v>-7.76</v>
      </c>
      <c r="E21" s="136">
        <f>IF(ISNUMBER(VALUE(SUBSTITUTE(実質収支比率等に係る経年分析!I$49,"▲","-"))),ROUND(VALUE(SUBSTITUTE(実質収支比率等に係る経年分析!I$49,"▲","-")),2),NA())</f>
        <v>1.71</v>
      </c>
      <c r="F21" s="136">
        <f>IF(ISNUMBER(VALUE(SUBSTITUTE(実質収支比率等に係る経年分析!J$49,"▲","-"))),ROUND(VALUE(SUBSTITUTE(実質収支比率等に係る経年分析!J$49,"▲","-")),2),NA())</f>
        <v>1.1599999999999999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白子町休養施設事業特別会計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白子町後期高齢者事業特別会計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白子町国民健康保険事業特別会計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2.56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2.71</v>
      </c>
    </row>
    <row r="34" spans="1:16" x14ac:dyDescent="0.15">
      <c r="A34" s="137" t="str">
        <f>IF(連結実質赤字比率に係る赤字・黒字の構成分析!C$36="",NA(),連結実質赤字比率に係る赤字・黒字の構成分析!C$36)</f>
        <v>白子町介護保険事業特別会計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5.0199999999999996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5.01</v>
      </c>
    </row>
    <row r="36" spans="1:16" x14ac:dyDescent="0.15">
      <c r="A36" s="137" t="str">
        <f>IF(連結実質赤字比率に係る赤字・黒字の構成分析!C$34="",NA(),連結実質赤字比率に係る赤字・黒字の構成分析!C$34)</f>
        <v>白子町ガス事業特別会計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262</v>
      </c>
      <c r="E42" s="138"/>
      <c r="F42" s="138"/>
      <c r="G42" s="138">
        <f>'実質公債費比率（分子）の構造'!L$52</f>
        <v>266</v>
      </c>
      <c r="H42" s="138"/>
      <c r="I42" s="138"/>
      <c r="J42" s="138">
        <f>'実質公債費比率（分子）の構造'!M$52</f>
        <v>276</v>
      </c>
      <c r="K42" s="138"/>
      <c r="L42" s="138"/>
      <c r="M42" s="138">
        <f>'実質公債費比率（分子）の構造'!N$52</f>
        <v>265</v>
      </c>
      <c r="N42" s="138"/>
      <c r="O42" s="138"/>
      <c r="P42" s="138">
        <f>'実質公債費比率（分子）の構造'!O$52</f>
        <v>279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71</v>
      </c>
      <c r="C45" s="138"/>
      <c r="D45" s="138"/>
      <c r="E45" s="138">
        <f>'実質公債費比率（分子）の構造'!L$49</f>
        <v>56</v>
      </c>
      <c r="F45" s="138"/>
      <c r="G45" s="138"/>
      <c r="H45" s="138">
        <f>'実質公債費比率（分子）の構造'!M$49</f>
        <v>38</v>
      </c>
      <c r="I45" s="138"/>
      <c r="J45" s="138"/>
      <c r="K45" s="138">
        <f>'実質公債費比率（分子）の構造'!N$49</f>
        <v>39</v>
      </c>
      <c r="L45" s="138"/>
      <c r="M45" s="138"/>
      <c r="N45" s="138">
        <f>'実質公債費比率（分子）の構造'!O$49</f>
        <v>38</v>
      </c>
      <c r="O45" s="138"/>
      <c r="P45" s="138"/>
    </row>
    <row r="46" spans="1:16" x14ac:dyDescent="0.15">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305</v>
      </c>
      <c r="C49" s="138"/>
      <c r="D49" s="138"/>
      <c r="E49" s="138">
        <f>'実質公債費比率（分子）の構造'!L$45</f>
        <v>287</v>
      </c>
      <c r="F49" s="138"/>
      <c r="G49" s="138"/>
      <c r="H49" s="138">
        <f>'実質公債費比率（分子）の構造'!M$45</f>
        <v>285</v>
      </c>
      <c r="I49" s="138"/>
      <c r="J49" s="138"/>
      <c r="K49" s="138">
        <f>'実質公債費比率（分子）の構造'!N$45</f>
        <v>282</v>
      </c>
      <c r="L49" s="138"/>
      <c r="M49" s="138"/>
      <c r="N49" s="138">
        <f>'実質公債費比率（分子）の構造'!O$45</f>
        <v>286</v>
      </c>
      <c r="O49" s="138"/>
      <c r="P49" s="138"/>
    </row>
    <row r="50" spans="1:16" x14ac:dyDescent="0.15">
      <c r="A50" s="138" t="s">
        <v>60</v>
      </c>
      <c r="B50" s="138" t="e">
        <f>NA()</f>
        <v>#N/A</v>
      </c>
      <c r="C50" s="138">
        <f>IF(ISNUMBER('実質公債費比率（分子）の構造'!K$53),'実質公債費比率（分子）の構造'!K$53,NA())</f>
        <v>114</v>
      </c>
      <c r="D50" s="138" t="e">
        <f>NA()</f>
        <v>#N/A</v>
      </c>
      <c r="E50" s="138" t="e">
        <f>NA()</f>
        <v>#N/A</v>
      </c>
      <c r="F50" s="138">
        <f>IF(ISNUMBER('実質公債費比率（分子）の構造'!L$53),'実質公債費比率（分子）の構造'!L$53,NA())</f>
        <v>77</v>
      </c>
      <c r="G50" s="138" t="e">
        <f>NA()</f>
        <v>#N/A</v>
      </c>
      <c r="H50" s="138" t="e">
        <f>NA()</f>
        <v>#N/A</v>
      </c>
      <c r="I50" s="138">
        <f>IF(ISNUMBER('実質公債費比率（分子）の構造'!M$53),'実質公債費比率（分子）の構造'!M$53,NA())</f>
        <v>47</v>
      </c>
      <c r="J50" s="138" t="e">
        <f>NA()</f>
        <v>#N/A</v>
      </c>
      <c r="K50" s="138" t="e">
        <f>NA()</f>
        <v>#N/A</v>
      </c>
      <c r="L50" s="138">
        <f>IF(ISNUMBER('実質公債費比率（分子）の構造'!N$53),'実質公債費比率（分子）の構造'!N$53,NA())</f>
        <v>56</v>
      </c>
      <c r="M50" s="138" t="e">
        <f>NA()</f>
        <v>#N/A</v>
      </c>
      <c r="N50" s="138" t="e">
        <f>NA()</f>
        <v>#N/A</v>
      </c>
      <c r="O50" s="138">
        <f>IF(ISNUMBER('実質公債費比率（分子）の構造'!O$53),'実質公債費比率（分子）の構造'!O$53,NA())</f>
        <v>45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3147</v>
      </c>
      <c r="E56" s="137"/>
      <c r="F56" s="137"/>
      <c r="G56" s="137">
        <f>'将来負担比率（分子）の構造'!J$52</f>
        <v>3148</v>
      </c>
      <c r="H56" s="137"/>
      <c r="I56" s="137"/>
      <c r="J56" s="137">
        <f>'将来負担比率（分子）の構造'!K$52</f>
        <v>3170</v>
      </c>
      <c r="K56" s="137"/>
      <c r="L56" s="137"/>
      <c r="M56" s="137">
        <f>'将来負担比率（分子）の構造'!L$52</f>
        <v>3381</v>
      </c>
      <c r="N56" s="137"/>
      <c r="O56" s="137"/>
      <c r="P56" s="137">
        <f>'将来負担比率（分子）の構造'!M$52</f>
        <v>3372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1688</v>
      </c>
      <c r="E58" s="137"/>
      <c r="F58" s="137"/>
      <c r="G58" s="137">
        <f>'将来負担比率（分子）の構造'!J$50</f>
        <v>1847</v>
      </c>
      <c r="H58" s="137"/>
      <c r="I58" s="137"/>
      <c r="J58" s="137">
        <f>'将来負担比率（分子）の構造'!K$50</f>
        <v>1620</v>
      </c>
      <c r="K58" s="137"/>
      <c r="L58" s="137"/>
      <c r="M58" s="137">
        <f>'将来負担比率（分子）の構造'!L$50</f>
        <v>1671</v>
      </c>
      <c r="N58" s="137"/>
      <c r="O58" s="137"/>
      <c r="P58" s="137">
        <f>'将来負担比率（分子）の構造'!M$50</f>
        <v>1716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1620</v>
      </c>
      <c r="C62" s="137"/>
      <c r="D62" s="137"/>
      <c r="E62" s="137">
        <f>'将来負担比率（分子）の構造'!J$45</f>
        <v>1434</v>
      </c>
      <c r="F62" s="137"/>
      <c r="G62" s="137"/>
      <c r="H62" s="137">
        <f>'将来負担比率（分子）の構造'!K$45</f>
        <v>1562</v>
      </c>
      <c r="I62" s="137"/>
      <c r="J62" s="137"/>
      <c r="K62" s="137">
        <f>'将来負担比率（分子）の構造'!L$45</f>
        <v>1609</v>
      </c>
      <c r="L62" s="137"/>
      <c r="M62" s="137"/>
      <c r="N62" s="137">
        <f>'将来負担比率（分子）の構造'!M$45</f>
        <v>1489</v>
      </c>
      <c r="O62" s="137"/>
      <c r="P62" s="137"/>
    </row>
    <row r="63" spans="1:16" x14ac:dyDescent="0.15">
      <c r="A63" s="137" t="s">
        <v>28</v>
      </c>
      <c r="B63" s="137">
        <f>'将来負担比率（分子）の構造'!I$44</f>
        <v>361</v>
      </c>
      <c r="C63" s="137"/>
      <c r="D63" s="137"/>
      <c r="E63" s="137">
        <f>'将来負担比率（分子）の構造'!J$44</f>
        <v>334</v>
      </c>
      <c r="F63" s="137"/>
      <c r="G63" s="137"/>
      <c r="H63" s="137">
        <f>'将来負担比率（分子）の構造'!K$44</f>
        <v>311</v>
      </c>
      <c r="I63" s="137"/>
      <c r="J63" s="137"/>
      <c r="K63" s="137">
        <f>'将来負担比率（分子）の構造'!L$44</f>
        <v>295</v>
      </c>
      <c r="L63" s="137"/>
      <c r="M63" s="137"/>
      <c r="N63" s="137">
        <f>'将来負担比率（分子）の構造'!M$44</f>
        <v>325</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129</v>
      </c>
      <c r="O65" s="137"/>
      <c r="P65" s="137"/>
    </row>
    <row r="66" spans="1:16" x14ac:dyDescent="0.15">
      <c r="A66" s="137" t="s">
        <v>25</v>
      </c>
      <c r="B66" s="137">
        <f>'将来負担比率（分子）の構造'!I$41</f>
        <v>3215</v>
      </c>
      <c r="C66" s="137"/>
      <c r="D66" s="137"/>
      <c r="E66" s="137">
        <f>'将来負担比率（分子）の構造'!J$41</f>
        <v>3378</v>
      </c>
      <c r="F66" s="137"/>
      <c r="G66" s="137"/>
      <c r="H66" s="137">
        <f>'将来負担比率（分子）の構造'!K$41</f>
        <v>3440</v>
      </c>
      <c r="I66" s="137"/>
      <c r="J66" s="137"/>
      <c r="K66" s="137">
        <f>'将来負担比率（分子）の構造'!L$41</f>
        <v>4363</v>
      </c>
      <c r="L66" s="137"/>
      <c r="M66" s="137"/>
      <c r="N66" s="137">
        <f>'将来負担比率（分子）の構造'!M$41</f>
        <v>4365</v>
      </c>
      <c r="O66" s="137"/>
      <c r="P66" s="137"/>
    </row>
    <row r="67" spans="1:16" x14ac:dyDescent="0.15">
      <c r="A67" s="137" t="s">
        <v>64</v>
      </c>
      <c r="B67" s="137" t="e">
        <f>NA()</f>
        <v>#N/A</v>
      </c>
      <c r="C67" s="137">
        <f>IF(ISNUMBER('将来負担比率（分子）の構造'!I$53), IF('将来負担比率（分子）の構造'!I$53 &lt; 0, 0, '将来負担比率（分子）の構造'!I$53), NA())</f>
        <v>361</v>
      </c>
      <c r="D67" s="137" t="e">
        <f>NA()</f>
        <v>#N/A</v>
      </c>
      <c r="E67" s="137" t="e">
        <f>NA()</f>
        <v>#N/A</v>
      </c>
      <c r="F67" s="137">
        <f>IF(ISNUMBER('将来負担比率（分子）の構造'!J$53), IF('将来負担比率（分子）の構造'!J$53 &lt; 0, 0, '将来負担比率（分子）の構造'!J$53), NA())</f>
        <v>151</v>
      </c>
      <c r="G67" s="137" t="e">
        <f>NA()</f>
        <v>#N/A</v>
      </c>
      <c r="H67" s="137" t="e">
        <f>NA()</f>
        <v>#N/A</v>
      </c>
      <c r="I67" s="137">
        <f>IF(ISNUMBER('将来負担比率（分子）の構造'!K$53), IF('将来負担比率（分子）の構造'!K$53 &lt; 0, 0, '将来負担比率（分子）の構造'!K$53), NA())</f>
        <v>523</v>
      </c>
      <c r="J67" s="137" t="e">
        <f>NA()</f>
        <v>#N/A</v>
      </c>
      <c r="K67" s="137" t="e">
        <f>NA()</f>
        <v>#N/A</v>
      </c>
      <c r="L67" s="137">
        <f>IF(ISNUMBER('将来負担比率（分子）の構造'!L$53), IF('将来負担比率（分子）の構造'!L$53 &lt; 0, 0, '将来負担比率（分子）の構造'!L$53), NA())</f>
        <v>1214</v>
      </c>
      <c r="M67" s="137" t="e">
        <f>NA()</f>
        <v>#N/A</v>
      </c>
      <c r="N67" s="137" t="e">
        <f>NA()</f>
        <v>#N/A</v>
      </c>
      <c r="O67" s="137">
        <f>IF(ISNUMBER('将来負担比率（分子）の構造'!M$53), IF('将来負担比率（分子）の構造'!M$53 &lt; 0, 0, '将来負担比率（分子）の構造'!M$53), NA())</f>
        <v>1220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1259723</v>
      </c>
      <c r="S5" s="671"/>
      <c r="T5" s="671"/>
      <c r="U5" s="671"/>
      <c r="V5" s="671"/>
      <c r="W5" s="671"/>
      <c r="X5" s="671"/>
      <c r="Y5" s="718"/>
      <c r="Z5" s="731">
        <v>26</v>
      </c>
      <c r="AA5" s="731"/>
      <c r="AB5" s="731"/>
      <c r="AC5" s="731"/>
      <c r="AD5" s="732">
        <v>1259723</v>
      </c>
      <c r="AE5" s="732"/>
      <c r="AF5" s="732"/>
      <c r="AG5" s="732"/>
      <c r="AH5" s="732"/>
      <c r="AI5" s="732"/>
      <c r="AJ5" s="732"/>
      <c r="AK5" s="732"/>
      <c r="AL5" s="719">
        <v>43.6</v>
      </c>
      <c r="AM5" s="688"/>
      <c r="AN5" s="688"/>
      <c r="AO5" s="720"/>
      <c r="AP5" s="707" t="s">
        <v>210</v>
      </c>
      <c r="AQ5" s="708"/>
      <c r="AR5" s="708"/>
      <c r="AS5" s="708"/>
      <c r="AT5" s="708"/>
      <c r="AU5" s="708"/>
      <c r="AV5" s="708"/>
      <c r="AW5" s="708"/>
      <c r="AX5" s="708"/>
      <c r="AY5" s="708"/>
      <c r="AZ5" s="708"/>
      <c r="BA5" s="708"/>
      <c r="BB5" s="708"/>
      <c r="BC5" s="708"/>
      <c r="BD5" s="708"/>
      <c r="BE5" s="708"/>
      <c r="BF5" s="709"/>
      <c r="BG5" s="620">
        <v>1239565</v>
      </c>
      <c r="BH5" s="621"/>
      <c r="BI5" s="621"/>
      <c r="BJ5" s="621"/>
      <c r="BK5" s="621"/>
      <c r="BL5" s="621"/>
      <c r="BM5" s="621"/>
      <c r="BN5" s="622"/>
      <c r="BO5" s="673">
        <v>98.4</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70825</v>
      </c>
      <c r="S6" s="621"/>
      <c r="T6" s="621"/>
      <c r="U6" s="621"/>
      <c r="V6" s="621"/>
      <c r="W6" s="621"/>
      <c r="X6" s="621"/>
      <c r="Y6" s="622"/>
      <c r="Z6" s="673">
        <v>1.5</v>
      </c>
      <c r="AA6" s="673"/>
      <c r="AB6" s="673"/>
      <c r="AC6" s="673"/>
      <c r="AD6" s="674">
        <v>70825</v>
      </c>
      <c r="AE6" s="674"/>
      <c r="AF6" s="674"/>
      <c r="AG6" s="674"/>
      <c r="AH6" s="674"/>
      <c r="AI6" s="674"/>
      <c r="AJ6" s="674"/>
      <c r="AK6" s="674"/>
      <c r="AL6" s="643">
        <v>2.5</v>
      </c>
      <c r="AM6" s="675"/>
      <c r="AN6" s="675"/>
      <c r="AO6" s="676"/>
      <c r="AP6" s="617" t="s">
        <v>216</v>
      </c>
      <c r="AQ6" s="618"/>
      <c r="AR6" s="618"/>
      <c r="AS6" s="618"/>
      <c r="AT6" s="618"/>
      <c r="AU6" s="618"/>
      <c r="AV6" s="618"/>
      <c r="AW6" s="618"/>
      <c r="AX6" s="618"/>
      <c r="AY6" s="618"/>
      <c r="AZ6" s="618"/>
      <c r="BA6" s="618"/>
      <c r="BB6" s="618"/>
      <c r="BC6" s="618"/>
      <c r="BD6" s="618"/>
      <c r="BE6" s="618"/>
      <c r="BF6" s="619"/>
      <c r="BG6" s="620">
        <v>1239565</v>
      </c>
      <c r="BH6" s="621"/>
      <c r="BI6" s="621"/>
      <c r="BJ6" s="621"/>
      <c r="BK6" s="621"/>
      <c r="BL6" s="621"/>
      <c r="BM6" s="621"/>
      <c r="BN6" s="622"/>
      <c r="BO6" s="673">
        <v>98.4</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85009</v>
      </c>
      <c r="CS6" s="621"/>
      <c r="CT6" s="621"/>
      <c r="CU6" s="621"/>
      <c r="CV6" s="621"/>
      <c r="CW6" s="621"/>
      <c r="CX6" s="621"/>
      <c r="CY6" s="622"/>
      <c r="CZ6" s="673">
        <v>1.8</v>
      </c>
      <c r="DA6" s="673"/>
      <c r="DB6" s="673"/>
      <c r="DC6" s="673"/>
      <c r="DD6" s="626" t="s">
        <v>211</v>
      </c>
      <c r="DE6" s="621"/>
      <c r="DF6" s="621"/>
      <c r="DG6" s="621"/>
      <c r="DH6" s="621"/>
      <c r="DI6" s="621"/>
      <c r="DJ6" s="621"/>
      <c r="DK6" s="621"/>
      <c r="DL6" s="621"/>
      <c r="DM6" s="621"/>
      <c r="DN6" s="621"/>
      <c r="DO6" s="621"/>
      <c r="DP6" s="622"/>
      <c r="DQ6" s="626">
        <v>85009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1055</v>
      </c>
      <c r="S7" s="621"/>
      <c r="T7" s="621"/>
      <c r="U7" s="621"/>
      <c r="V7" s="621"/>
      <c r="W7" s="621"/>
      <c r="X7" s="621"/>
      <c r="Y7" s="622"/>
      <c r="Z7" s="673">
        <v>0</v>
      </c>
      <c r="AA7" s="673"/>
      <c r="AB7" s="673"/>
      <c r="AC7" s="673"/>
      <c r="AD7" s="674">
        <v>1055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498473</v>
      </c>
      <c r="BH7" s="621"/>
      <c r="BI7" s="621"/>
      <c r="BJ7" s="621"/>
      <c r="BK7" s="621"/>
      <c r="BL7" s="621"/>
      <c r="BM7" s="621"/>
      <c r="BN7" s="622"/>
      <c r="BO7" s="673">
        <v>39.6</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788996</v>
      </c>
      <c r="CS7" s="621"/>
      <c r="CT7" s="621"/>
      <c r="CU7" s="621"/>
      <c r="CV7" s="621"/>
      <c r="CW7" s="621"/>
      <c r="CX7" s="621"/>
      <c r="CY7" s="622"/>
      <c r="CZ7" s="673">
        <v>17</v>
      </c>
      <c r="DA7" s="673"/>
      <c r="DB7" s="673"/>
      <c r="DC7" s="673"/>
      <c r="DD7" s="626">
        <v>32347</v>
      </c>
      <c r="DE7" s="621"/>
      <c r="DF7" s="621"/>
      <c r="DG7" s="621"/>
      <c r="DH7" s="621"/>
      <c r="DI7" s="621"/>
      <c r="DJ7" s="621"/>
      <c r="DK7" s="621"/>
      <c r="DL7" s="621"/>
      <c r="DM7" s="621"/>
      <c r="DN7" s="621"/>
      <c r="DO7" s="621"/>
      <c r="DP7" s="622"/>
      <c r="DQ7" s="626">
        <v>683906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4625</v>
      </c>
      <c r="S8" s="621"/>
      <c r="T8" s="621"/>
      <c r="U8" s="621"/>
      <c r="V8" s="621"/>
      <c r="W8" s="621"/>
      <c r="X8" s="621"/>
      <c r="Y8" s="622"/>
      <c r="Z8" s="673">
        <v>0.1</v>
      </c>
      <c r="AA8" s="673"/>
      <c r="AB8" s="673"/>
      <c r="AC8" s="673"/>
      <c r="AD8" s="674">
        <v>4625</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22753</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1332310</v>
      </c>
      <c r="CS8" s="621"/>
      <c r="CT8" s="621"/>
      <c r="CU8" s="621"/>
      <c r="CV8" s="621"/>
      <c r="CW8" s="621"/>
      <c r="CX8" s="621"/>
      <c r="CY8" s="622"/>
      <c r="CZ8" s="673">
        <v>28.7</v>
      </c>
      <c r="DA8" s="673"/>
      <c r="DB8" s="673"/>
      <c r="DC8" s="673"/>
      <c r="DD8" s="626">
        <v>955</v>
      </c>
      <c r="DE8" s="621"/>
      <c r="DF8" s="621"/>
      <c r="DG8" s="621"/>
      <c r="DH8" s="621"/>
      <c r="DI8" s="621"/>
      <c r="DJ8" s="621"/>
      <c r="DK8" s="621"/>
      <c r="DL8" s="621"/>
      <c r="DM8" s="621"/>
      <c r="DN8" s="621"/>
      <c r="DO8" s="621"/>
      <c r="DP8" s="622"/>
      <c r="DQ8" s="626">
        <v>860817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3396</v>
      </c>
      <c r="S9" s="621"/>
      <c r="T9" s="621"/>
      <c r="U9" s="621"/>
      <c r="V9" s="621"/>
      <c r="W9" s="621"/>
      <c r="X9" s="621"/>
      <c r="Y9" s="622"/>
      <c r="Z9" s="673">
        <v>0.1</v>
      </c>
      <c r="AA9" s="673"/>
      <c r="AB9" s="673"/>
      <c r="AC9" s="673"/>
      <c r="AD9" s="674">
        <v>3396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431901</v>
      </c>
      <c r="BH9" s="621"/>
      <c r="BI9" s="621"/>
      <c r="BJ9" s="621"/>
      <c r="BK9" s="621"/>
      <c r="BL9" s="621"/>
      <c r="BM9" s="621"/>
      <c r="BN9" s="622"/>
      <c r="BO9" s="673">
        <v>34.299999999999997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502836</v>
      </c>
      <c r="CS9" s="621"/>
      <c r="CT9" s="621"/>
      <c r="CU9" s="621"/>
      <c r="CV9" s="621"/>
      <c r="CW9" s="621"/>
      <c r="CX9" s="621"/>
      <c r="CY9" s="622"/>
      <c r="CZ9" s="673">
        <v>10.8</v>
      </c>
      <c r="DA9" s="673"/>
      <c r="DB9" s="673"/>
      <c r="DC9" s="673"/>
      <c r="DD9" s="626">
        <v>20433</v>
      </c>
      <c r="DE9" s="621"/>
      <c r="DF9" s="621"/>
      <c r="DG9" s="621"/>
      <c r="DH9" s="621"/>
      <c r="DI9" s="621"/>
      <c r="DJ9" s="621"/>
      <c r="DK9" s="621"/>
      <c r="DL9" s="621"/>
      <c r="DM9" s="621"/>
      <c r="DN9" s="621"/>
      <c r="DO9" s="621"/>
      <c r="DP9" s="622"/>
      <c r="DQ9" s="626">
        <v>440058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170030</v>
      </c>
      <c r="S10" s="621"/>
      <c r="T10" s="621"/>
      <c r="U10" s="621"/>
      <c r="V10" s="621"/>
      <c r="W10" s="621"/>
      <c r="X10" s="621"/>
      <c r="Y10" s="622"/>
      <c r="Z10" s="673">
        <v>3.5</v>
      </c>
      <c r="AA10" s="673"/>
      <c r="AB10" s="673"/>
      <c r="AC10" s="673"/>
      <c r="AD10" s="674">
        <v>170030</v>
      </c>
      <c r="AE10" s="674"/>
      <c r="AF10" s="674"/>
      <c r="AG10" s="674"/>
      <c r="AH10" s="674"/>
      <c r="AI10" s="674"/>
      <c r="AJ10" s="674"/>
      <c r="AK10" s="674"/>
      <c r="AL10" s="643">
        <v>5.9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24018</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4591</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4591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19801</v>
      </c>
      <c r="BH11" s="621"/>
      <c r="BI11" s="621"/>
      <c r="BJ11" s="621"/>
      <c r="BK11" s="621"/>
      <c r="BL11" s="621"/>
      <c r="BM11" s="621"/>
      <c r="BN11" s="622"/>
      <c r="BO11" s="673">
        <v>1.6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277455</v>
      </c>
      <c r="CS11" s="621"/>
      <c r="CT11" s="621"/>
      <c r="CU11" s="621"/>
      <c r="CV11" s="621"/>
      <c r="CW11" s="621"/>
      <c r="CX11" s="621"/>
      <c r="CY11" s="622"/>
      <c r="CZ11" s="673">
        <v>6</v>
      </c>
      <c r="DA11" s="673"/>
      <c r="DB11" s="673"/>
      <c r="DC11" s="673"/>
      <c r="DD11" s="626">
        <v>45111</v>
      </c>
      <c r="DE11" s="621"/>
      <c r="DF11" s="621"/>
      <c r="DG11" s="621"/>
      <c r="DH11" s="621"/>
      <c r="DI11" s="621"/>
      <c r="DJ11" s="621"/>
      <c r="DK11" s="621"/>
      <c r="DL11" s="621"/>
      <c r="DM11" s="621"/>
      <c r="DN11" s="621"/>
      <c r="DO11" s="621"/>
      <c r="DP11" s="622"/>
      <c r="DQ11" s="626">
        <v>155984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625690</v>
      </c>
      <c r="BH12" s="621"/>
      <c r="BI12" s="621"/>
      <c r="BJ12" s="621"/>
      <c r="BK12" s="621"/>
      <c r="BL12" s="621"/>
      <c r="BM12" s="621"/>
      <c r="BN12" s="622"/>
      <c r="BO12" s="673">
        <v>49.7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81805</v>
      </c>
      <c r="CS12" s="621"/>
      <c r="CT12" s="621"/>
      <c r="CU12" s="621"/>
      <c r="CV12" s="621"/>
      <c r="CW12" s="621"/>
      <c r="CX12" s="621"/>
      <c r="CY12" s="622"/>
      <c r="CZ12" s="673">
        <v>1.8</v>
      </c>
      <c r="DA12" s="673"/>
      <c r="DB12" s="673"/>
      <c r="DC12" s="673"/>
      <c r="DD12" s="626">
        <v>612</v>
      </c>
      <c r="DE12" s="621"/>
      <c r="DF12" s="621"/>
      <c r="DG12" s="621"/>
      <c r="DH12" s="621"/>
      <c r="DI12" s="621"/>
      <c r="DJ12" s="621"/>
      <c r="DK12" s="621"/>
      <c r="DL12" s="621"/>
      <c r="DM12" s="621"/>
      <c r="DN12" s="621"/>
      <c r="DO12" s="621"/>
      <c r="DP12" s="622"/>
      <c r="DQ12" s="626">
        <v>70057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18954</v>
      </c>
      <c r="S13" s="621"/>
      <c r="T13" s="621"/>
      <c r="U13" s="621"/>
      <c r="V13" s="621"/>
      <c r="W13" s="621"/>
      <c r="X13" s="621"/>
      <c r="Y13" s="622"/>
      <c r="Z13" s="673">
        <v>0.4</v>
      </c>
      <c r="AA13" s="673"/>
      <c r="AB13" s="673"/>
      <c r="AC13" s="673"/>
      <c r="AD13" s="674">
        <v>18954</v>
      </c>
      <c r="AE13" s="674"/>
      <c r="AF13" s="674"/>
      <c r="AG13" s="674"/>
      <c r="AH13" s="674"/>
      <c r="AI13" s="674"/>
      <c r="AJ13" s="674"/>
      <c r="AK13" s="674"/>
      <c r="AL13" s="643">
        <v>0.7</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623877</v>
      </c>
      <c r="BH13" s="621"/>
      <c r="BI13" s="621"/>
      <c r="BJ13" s="621"/>
      <c r="BK13" s="621"/>
      <c r="BL13" s="621"/>
      <c r="BM13" s="621"/>
      <c r="BN13" s="622"/>
      <c r="BO13" s="673">
        <v>49.5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691524</v>
      </c>
      <c r="CS13" s="621"/>
      <c r="CT13" s="621"/>
      <c r="CU13" s="621"/>
      <c r="CV13" s="621"/>
      <c r="CW13" s="621"/>
      <c r="CX13" s="621"/>
      <c r="CY13" s="622"/>
      <c r="CZ13" s="673">
        <v>14.9</v>
      </c>
      <c r="DA13" s="673"/>
      <c r="DB13" s="673"/>
      <c r="DC13" s="673"/>
      <c r="DD13" s="626">
        <v>487455</v>
      </c>
      <c r="DE13" s="621"/>
      <c r="DF13" s="621"/>
      <c r="DG13" s="621"/>
      <c r="DH13" s="621"/>
      <c r="DI13" s="621"/>
      <c r="DJ13" s="621"/>
      <c r="DK13" s="621"/>
      <c r="DL13" s="621"/>
      <c r="DM13" s="621"/>
      <c r="DN13" s="621"/>
      <c r="DO13" s="621"/>
      <c r="DP13" s="622"/>
      <c r="DQ13" s="626">
        <v>201311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35564</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205333</v>
      </c>
      <c r="CS14" s="621"/>
      <c r="CT14" s="621"/>
      <c r="CU14" s="621"/>
      <c r="CV14" s="621"/>
      <c r="CW14" s="621"/>
      <c r="CX14" s="621"/>
      <c r="CY14" s="622"/>
      <c r="CZ14" s="673">
        <v>4.4000000000000004</v>
      </c>
      <c r="DA14" s="673"/>
      <c r="DB14" s="673"/>
      <c r="DC14" s="673"/>
      <c r="DD14" s="626">
        <v>227</v>
      </c>
      <c r="DE14" s="621"/>
      <c r="DF14" s="621"/>
      <c r="DG14" s="621"/>
      <c r="DH14" s="621"/>
      <c r="DI14" s="621"/>
      <c r="DJ14" s="621"/>
      <c r="DK14" s="621"/>
      <c r="DL14" s="621"/>
      <c r="DM14" s="621"/>
      <c r="DN14" s="621"/>
      <c r="DO14" s="621"/>
      <c r="DP14" s="622"/>
      <c r="DQ14" s="626">
        <v>201359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3123</v>
      </c>
      <c r="S15" s="621"/>
      <c r="T15" s="621"/>
      <c r="U15" s="621"/>
      <c r="V15" s="621"/>
      <c r="W15" s="621"/>
      <c r="X15" s="621"/>
      <c r="Y15" s="622"/>
      <c r="Z15" s="673">
        <v>0.1</v>
      </c>
      <c r="AA15" s="673"/>
      <c r="AB15" s="673"/>
      <c r="AC15" s="673"/>
      <c r="AD15" s="674">
        <v>3123</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76610</v>
      </c>
      <c r="BH15" s="621"/>
      <c r="BI15" s="621"/>
      <c r="BJ15" s="621"/>
      <c r="BK15" s="621"/>
      <c r="BL15" s="621"/>
      <c r="BM15" s="621"/>
      <c r="BN15" s="622"/>
      <c r="BO15" s="673">
        <v>6.1</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355636</v>
      </c>
      <c r="CS15" s="621"/>
      <c r="CT15" s="621"/>
      <c r="CU15" s="621"/>
      <c r="CV15" s="621"/>
      <c r="CW15" s="621"/>
      <c r="CX15" s="621"/>
      <c r="CY15" s="622"/>
      <c r="CZ15" s="673">
        <v>7.7</v>
      </c>
      <c r="DA15" s="673"/>
      <c r="DB15" s="673"/>
      <c r="DC15" s="673"/>
      <c r="DD15" s="626">
        <v>33229</v>
      </c>
      <c r="DE15" s="621"/>
      <c r="DF15" s="621"/>
      <c r="DG15" s="621"/>
      <c r="DH15" s="621"/>
      <c r="DI15" s="621"/>
      <c r="DJ15" s="621"/>
      <c r="DK15" s="621"/>
      <c r="DL15" s="621"/>
      <c r="DM15" s="621"/>
      <c r="DN15" s="621"/>
      <c r="DO15" s="621"/>
      <c r="DP15" s="622"/>
      <c r="DQ15" s="626">
        <v>296000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1444391</v>
      </c>
      <c r="S16" s="621"/>
      <c r="T16" s="621"/>
      <c r="U16" s="621"/>
      <c r="V16" s="621"/>
      <c r="W16" s="621"/>
      <c r="X16" s="621"/>
      <c r="Y16" s="622"/>
      <c r="Z16" s="673">
        <v>29.8</v>
      </c>
      <c r="AA16" s="673"/>
      <c r="AB16" s="673"/>
      <c r="AC16" s="673"/>
      <c r="AD16" s="674">
        <v>1313084</v>
      </c>
      <c r="AE16" s="674"/>
      <c r="AF16" s="674"/>
      <c r="AG16" s="674"/>
      <c r="AH16" s="674"/>
      <c r="AI16" s="674"/>
      <c r="AJ16" s="674"/>
      <c r="AK16" s="674"/>
      <c r="AL16" s="643">
        <v>45.5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3228</v>
      </c>
      <c r="BH16" s="621"/>
      <c r="BI16" s="621"/>
      <c r="BJ16" s="621"/>
      <c r="BK16" s="621"/>
      <c r="BL16" s="621"/>
      <c r="BM16" s="621"/>
      <c r="BN16" s="622"/>
      <c r="BO16" s="673">
        <v>0.3</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28517</v>
      </c>
      <c r="CS16" s="621"/>
      <c r="CT16" s="621"/>
      <c r="CU16" s="621"/>
      <c r="CV16" s="621"/>
      <c r="CW16" s="621"/>
      <c r="CX16" s="621"/>
      <c r="CY16" s="622"/>
      <c r="CZ16" s="673">
        <v>0.6</v>
      </c>
      <c r="DA16" s="673"/>
      <c r="DB16" s="673"/>
      <c r="DC16" s="673"/>
      <c r="DD16" s="626" t="s">
        <v>112</v>
      </c>
      <c r="DE16" s="621"/>
      <c r="DF16" s="621"/>
      <c r="DG16" s="621"/>
      <c r="DH16" s="621"/>
      <c r="DI16" s="621"/>
      <c r="DJ16" s="621"/>
      <c r="DK16" s="621"/>
      <c r="DL16" s="621"/>
      <c r="DM16" s="621"/>
      <c r="DN16" s="621"/>
      <c r="DO16" s="621"/>
      <c r="DP16" s="622"/>
      <c r="DQ16" s="626">
        <v>26107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1313084</v>
      </c>
      <c r="S17" s="621"/>
      <c r="T17" s="621"/>
      <c r="U17" s="621"/>
      <c r="V17" s="621"/>
      <c r="W17" s="621"/>
      <c r="X17" s="621"/>
      <c r="Y17" s="622"/>
      <c r="Z17" s="673">
        <v>27.1</v>
      </c>
      <c r="AA17" s="673"/>
      <c r="AB17" s="673"/>
      <c r="AC17" s="673"/>
      <c r="AD17" s="674">
        <v>1313084</v>
      </c>
      <c r="AE17" s="674"/>
      <c r="AF17" s="674"/>
      <c r="AG17" s="674"/>
      <c r="AH17" s="674"/>
      <c r="AI17" s="674"/>
      <c r="AJ17" s="674"/>
      <c r="AK17" s="674"/>
      <c r="AL17" s="643">
        <v>45.5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285948</v>
      </c>
      <c r="CS17" s="621"/>
      <c r="CT17" s="621"/>
      <c r="CU17" s="621"/>
      <c r="CV17" s="621"/>
      <c r="CW17" s="621"/>
      <c r="CX17" s="621"/>
      <c r="CY17" s="622"/>
      <c r="CZ17" s="673">
        <v>6.2</v>
      </c>
      <c r="DA17" s="673"/>
      <c r="DB17" s="673"/>
      <c r="DC17" s="673"/>
      <c r="DD17" s="626" t="s">
        <v>112</v>
      </c>
      <c r="DE17" s="621"/>
      <c r="DF17" s="621"/>
      <c r="DG17" s="621"/>
      <c r="DH17" s="621"/>
      <c r="DI17" s="621"/>
      <c r="DJ17" s="621"/>
      <c r="DK17" s="621"/>
      <c r="DL17" s="621"/>
      <c r="DM17" s="621"/>
      <c r="DN17" s="621"/>
      <c r="DO17" s="621"/>
      <c r="DP17" s="622"/>
      <c r="DQ17" s="626">
        <v>285948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131046</v>
      </c>
      <c r="S18" s="621"/>
      <c r="T18" s="621"/>
      <c r="U18" s="621"/>
      <c r="V18" s="621"/>
      <c r="W18" s="621"/>
      <c r="X18" s="621"/>
      <c r="Y18" s="622"/>
      <c r="Z18" s="673">
        <v>2.7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261</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20158</v>
      </c>
      <c r="BH19" s="621"/>
      <c r="BI19" s="621"/>
      <c r="BJ19" s="621"/>
      <c r="BK19" s="621"/>
      <c r="BL19" s="621"/>
      <c r="BM19" s="621"/>
      <c r="BN19" s="622"/>
      <c r="BO19" s="673">
        <v>1.6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2976122</v>
      </c>
      <c r="S20" s="621"/>
      <c r="T20" s="621"/>
      <c r="U20" s="621"/>
      <c r="V20" s="621"/>
      <c r="W20" s="621"/>
      <c r="X20" s="621"/>
      <c r="Y20" s="622"/>
      <c r="Z20" s="673">
        <v>61.4</v>
      </c>
      <c r="AA20" s="673"/>
      <c r="AB20" s="673"/>
      <c r="AC20" s="673"/>
      <c r="AD20" s="674">
        <v>2844815</v>
      </c>
      <c r="AE20" s="674"/>
      <c r="AF20" s="674"/>
      <c r="AG20" s="674"/>
      <c r="AH20" s="674"/>
      <c r="AI20" s="674"/>
      <c r="AJ20" s="674"/>
      <c r="AK20" s="674"/>
      <c r="AL20" s="643">
        <v>98.5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20158</v>
      </c>
      <c r="BH20" s="621"/>
      <c r="BI20" s="621"/>
      <c r="BJ20" s="621"/>
      <c r="BK20" s="621"/>
      <c r="BL20" s="621"/>
      <c r="BM20" s="621"/>
      <c r="BN20" s="622"/>
      <c r="BO20" s="673">
        <v>1.6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4639960</v>
      </c>
      <c r="CS20" s="621"/>
      <c r="CT20" s="621"/>
      <c r="CU20" s="621"/>
      <c r="CV20" s="621"/>
      <c r="CW20" s="621"/>
      <c r="CX20" s="621"/>
      <c r="CY20" s="622"/>
      <c r="CZ20" s="673">
        <v>100</v>
      </c>
      <c r="DA20" s="673"/>
      <c r="DB20" s="673"/>
      <c r="DC20" s="673"/>
      <c r="DD20" s="626">
        <v>620369</v>
      </c>
      <c r="DE20" s="621"/>
      <c r="DF20" s="621"/>
      <c r="DG20" s="621"/>
      <c r="DH20" s="621"/>
      <c r="DI20" s="621"/>
      <c r="DJ20" s="621"/>
      <c r="DK20" s="621"/>
      <c r="DL20" s="621"/>
      <c r="DM20" s="621"/>
      <c r="DN20" s="621"/>
      <c r="DO20" s="621"/>
      <c r="DP20" s="622"/>
      <c r="DQ20" s="626">
        <v>3311147</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2377</v>
      </c>
      <c r="S21" s="621"/>
      <c r="T21" s="621"/>
      <c r="U21" s="621"/>
      <c r="V21" s="621"/>
      <c r="W21" s="621"/>
      <c r="X21" s="621"/>
      <c r="Y21" s="622"/>
      <c r="Z21" s="673">
        <v>0</v>
      </c>
      <c r="AA21" s="673"/>
      <c r="AB21" s="673"/>
      <c r="AC21" s="673"/>
      <c r="AD21" s="674">
        <v>2377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20158</v>
      </c>
      <c r="BH21" s="621"/>
      <c r="BI21" s="621"/>
      <c r="BJ21" s="621"/>
      <c r="BK21" s="621"/>
      <c r="BL21" s="621"/>
      <c r="BM21" s="621"/>
      <c r="BN21" s="622"/>
      <c r="BO21" s="673">
        <v>1.6</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6933</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111034</v>
      </c>
      <c r="S23" s="621"/>
      <c r="T23" s="621"/>
      <c r="U23" s="621"/>
      <c r="V23" s="621"/>
      <c r="W23" s="621"/>
      <c r="X23" s="621"/>
      <c r="Y23" s="622"/>
      <c r="Z23" s="673">
        <v>2.2999999999999998</v>
      </c>
      <c r="AA23" s="673"/>
      <c r="AB23" s="673"/>
      <c r="AC23" s="673"/>
      <c r="AD23" s="674">
        <v>40616</v>
      </c>
      <c r="AE23" s="674"/>
      <c r="AF23" s="674"/>
      <c r="AG23" s="674"/>
      <c r="AH23" s="674"/>
      <c r="AI23" s="674"/>
      <c r="AJ23" s="674"/>
      <c r="AK23" s="674"/>
      <c r="AL23" s="643">
        <v>1.4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7024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1861884</v>
      </c>
      <c r="CS24" s="671"/>
      <c r="CT24" s="671"/>
      <c r="CU24" s="671"/>
      <c r="CV24" s="671"/>
      <c r="CW24" s="671"/>
      <c r="CX24" s="671"/>
      <c r="CY24" s="718"/>
      <c r="CZ24" s="722">
        <v>40.1</v>
      </c>
      <c r="DA24" s="723"/>
      <c r="DB24" s="723"/>
      <c r="DC24" s="724"/>
      <c r="DD24" s="717">
        <v>1475894</v>
      </c>
      <c r="DE24" s="671"/>
      <c r="DF24" s="671"/>
      <c r="DG24" s="671"/>
      <c r="DH24" s="671"/>
      <c r="DI24" s="671"/>
      <c r="DJ24" s="671"/>
      <c r="DK24" s="718"/>
      <c r="DL24" s="717">
        <v>1473405</v>
      </c>
      <c r="DM24" s="671"/>
      <c r="DN24" s="671"/>
      <c r="DO24" s="671"/>
      <c r="DP24" s="671"/>
      <c r="DQ24" s="671"/>
      <c r="DR24" s="671"/>
      <c r="DS24" s="671"/>
      <c r="DT24" s="671"/>
      <c r="DU24" s="671"/>
      <c r="DV24" s="718"/>
      <c r="DW24" s="719">
        <v>48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568239</v>
      </c>
      <c r="S25" s="621"/>
      <c r="T25" s="621"/>
      <c r="U25" s="621"/>
      <c r="V25" s="621"/>
      <c r="W25" s="621"/>
      <c r="X25" s="621"/>
      <c r="Y25" s="622"/>
      <c r="Z25" s="673">
        <v>11.7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1075076</v>
      </c>
      <c r="CS25" s="639"/>
      <c r="CT25" s="639"/>
      <c r="CU25" s="639"/>
      <c r="CV25" s="639"/>
      <c r="CW25" s="639"/>
      <c r="CX25" s="639"/>
      <c r="CY25" s="640"/>
      <c r="CZ25" s="623">
        <v>23.2</v>
      </c>
      <c r="DA25" s="641"/>
      <c r="DB25" s="641"/>
      <c r="DC25" s="642"/>
      <c r="DD25" s="626">
        <v>1038837</v>
      </c>
      <c r="DE25" s="639"/>
      <c r="DF25" s="639"/>
      <c r="DG25" s="639"/>
      <c r="DH25" s="639"/>
      <c r="DI25" s="639"/>
      <c r="DJ25" s="639"/>
      <c r="DK25" s="640"/>
      <c r="DL25" s="626">
        <v>1037175</v>
      </c>
      <c r="DM25" s="639"/>
      <c r="DN25" s="639"/>
      <c r="DO25" s="639"/>
      <c r="DP25" s="639"/>
      <c r="DQ25" s="639"/>
      <c r="DR25" s="639"/>
      <c r="DS25" s="639"/>
      <c r="DT25" s="639"/>
      <c r="DU25" s="639"/>
      <c r="DV25" s="640"/>
      <c r="DW25" s="643">
        <v>33.799999999999997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698404</v>
      </c>
      <c r="CS26" s="621"/>
      <c r="CT26" s="621"/>
      <c r="CU26" s="621"/>
      <c r="CV26" s="621"/>
      <c r="CW26" s="621"/>
      <c r="CX26" s="621"/>
      <c r="CY26" s="622"/>
      <c r="CZ26" s="623">
        <v>15.1</v>
      </c>
      <c r="DA26" s="641"/>
      <c r="DB26" s="641"/>
      <c r="DC26" s="642"/>
      <c r="DD26" s="626">
        <v>665238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412951</v>
      </c>
      <c r="S27" s="621"/>
      <c r="T27" s="621"/>
      <c r="U27" s="621"/>
      <c r="V27" s="621"/>
      <c r="W27" s="621"/>
      <c r="X27" s="621"/>
      <c r="Y27" s="622"/>
      <c r="Z27" s="673">
        <v>8.5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1259723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500860</v>
      </c>
      <c r="CS27" s="639"/>
      <c r="CT27" s="639"/>
      <c r="CU27" s="639"/>
      <c r="CV27" s="639"/>
      <c r="CW27" s="639"/>
      <c r="CX27" s="639"/>
      <c r="CY27" s="640"/>
      <c r="CZ27" s="623">
        <v>10.8</v>
      </c>
      <c r="DA27" s="641"/>
      <c r="DB27" s="641"/>
      <c r="DC27" s="642"/>
      <c r="DD27" s="626">
        <v>151109</v>
      </c>
      <c r="DE27" s="639"/>
      <c r="DF27" s="639"/>
      <c r="DG27" s="639"/>
      <c r="DH27" s="639"/>
      <c r="DI27" s="639"/>
      <c r="DJ27" s="639"/>
      <c r="DK27" s="640"/>
      <c r="DL27" s="626">
        <v>150282</v>
      </c>
      <c r="DM27" s="639"/>
      <c r="DN27" s="639"/>
      <c r="DO27" s="639"/>
      <c r="DP27" s="639"/>
      <c r="DQ27" s="639"/>
      <c r="DR27" s="639"/>
      <c r="DS27" s="639"/>
      <c r="DT27" s="639"/>
      <c r="DU27" s="639"/>
      <c r="DV27" s="640"/>
      <c r="DW27" s="643">
        <v>4.9000000000000004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2154</v>
      </c>
      <c r="S28" s="621"/>
      <c r="T28" s="621"/>
      <c r="U28" s="621"/>
      <c r="V28" s="621"/>
      <c r="W28" s="621"/>
      <c r="X28" s="621"/>
      <c r="Y28" s="622"/>
      <c r="Z28" s="673">
        <v>0</v>
      </c>
      <c r="AA28" s="673"/>
      <c r="AB28" s="673"/>
      <c r="AC28" s="673"/>
      <c r="AD28" s="674">
        <v>396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285948</v>
      </c>
      <c r="CS28" s="621"/>
      <c r="CT28" s="621"/>
      <c r="CU28" s="621"/>
      <c r="CV28" s="621"/>
      <c r="CW28" s="621"/>
      <c r="CX28" s="621"/>
      <c r="CY28" s="622"/>
      <c r="CZ28" s="623">
        <v>6.2</v>
      </c>
      <c r="DA28" s="641"/>
      <c r="DB28" s="641"/>
      <c r="DC28" s="642"/>
      <c r="DD28" s="626">
        <v>285948</v>
      </c>
      <c r="DE28" s="621"/>
      <c r="DF28" s="621"/>
      <c r="DG28" s="621"/>
      <c r="DH28" s="621"/>
      <c r="DI28" s="621"/>
      <c r="DJ28" s="621"/>
      <c r="DK28" s="622"/>
      <c r="DL28" s="626">
        <v>285948</v>
      </c>
      <c r="DM28" s="621"/>
      <c r="DN28" s="621"/>
      <c r="DO28" s="621"/>
      <c r="DP28" s="621"/>
      <c r="DQ28" s="621"/>
      <c r="DR28" s="621"/>
      <c r="DS28" s="621"/>
      <c r="DT28" s="621"/>
      <c r="DU28" s="621"/>
      <c r="DV28" s="622"/>
      <c r="DW28" s="643">
        <v>9.3000000000000007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16056</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285948</v>
      </c>
      <c r="CS29" s="639"/>
      <c r="CT29" s="639"/>
      <c r="CU29" s="639"/>
      <c r="CV29" s="639"/>
      <c r="CW29" s="639"/>
      <c r="CX29" s="639"/>
      <c r="CY29" s="640"/>
      <c r="CZ29" s="623">
        <v>6.2</v>
      </c>
      <c r="DA29" s="641"/>
      <c r="DB29" s="641"/>
      <c r="DC29" s="642"/>
      <c r="DD29" s="626">
        <v>285948</v>
      </c>
      <c r="DE29" s="639"/>
      <c r="DF29" s="639"/>
      <c r="DG29" s="639"/>
      <c r="DH29" s="639"/>
      <c r="DI29" s="639"/>
      <c r="DJ29" s="639"/>
      <c r="DK29" s="640"/>
      <c r="DL29" s="626">
        <v>285948</v>
      </c>
      <c r="DM29" s="639"/>
      <c r="DN29" s="639"/>
      <c r="DO29" s="639"/>
      <c r="DP29" s="639"/>
      <c r="DQ29" s="639"/>
      <c r="DR29" s="639"/>
      <c r="DS29" s="639"/>
      <c r="DT29" s="639"/>
      <c r="DU29" s="639"/>
      <c r="DV29" s="640"/>
      <c r="DW29" s="643">
        <v>9.3000000000000007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63824</v>
      </c>
      <c r="S30" s="621"/>
      <c r="T30" s="621"/>
      <c r="U30" s="621"/>
      <c r="V30" s="621"/>
      <c r="W30" s="621"/>
      <c r="X30" s="621"/>
      <c r="Y30" s="622"/>
      <c r="Z30" s="673">
        <v>1.3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97.9</v>
      </c>
      <c r="BH30" s="687"/>
      <c r="BI30" s="687"/>
      <c r="BJ30" s="687"/>
      <c r="BK30" s="687"/>
      <c r="BL30" s="687"/>
      <c r="BM30" s="688">
        <v>89.2</v>
      </c>
      <c r="BN30" s="687"/>
      <c r="BO30" s="687"/>
      <c r="BP30" s="687"/>
      <c r="BQ30" s="689"/>
      <c r="BR30" s="686">
        <v>97.8</v>
      </c>
      <c r="BS30" s="687"/>
      <c r="BT30" s="687"/>
      <c r="BU30" s="687"/>
      <c r="BV30" s="687"/>
      <c r="BW30" s="687"/>
      <c r="BX30" s="688">
        <v>87.3</v>
      </c>
      <c r="BY30" s="687"/>
      <c r="BZ30" s="687"/>
      <c r="CA30" s="687"/>
      <c r="CB30" s="689"/>
      <c r="CD30" s="692"/>
      <c r="CE30" s="693"/>
      <c r="CF30" s="657" t="s">
        <v>293</v>
      </c>
      <c r="CG30" s="654"/>
      <c r="CH30" s="654"/>
      <c r="CI30" s="654"/>
      <c r="CJ30" s="654"/>
      <c r="CK30" s="654"/>
      <c r="CL30" s="654"/>
      <c r="CM30" s="654"/>
      <c r="CN30" s="654"/>
      <c r="CO30" s="654"/>
      <c r="CP30" s="654"/>
      <c r="CQ30" s="655"/>
      <c r="CR30" s="620">
        <v>252540</v>
      </c>
      <c r="CS30" s="621"/>
      <c r="CT30" s="621"/>
      <c r="CU30" s="621"/>
      <c r="CV30" s="621"/>
      <c r="CW30" s="621"/>
      <c r="CX30" s="621"/>
      <c r="CY30" s="622"/>
      <c r="CZ30" s="623">
        <v>5.4</v>
      </c>
      <c r="DA30" s="641"/>
      <c r="DB30" s="641"/>
      <c r="DC30" s="642"/>
      <c r="DD30" s="626">
        <v>252540</v>
      </c>
      <c r="DE30" s="621"/>
      <c r="DF30" s="621"/>
      <c r="DG30" s="621"/>
      <c r="DH30" s="621"/>
      <c r="DI30" s="621"/>
      <c r="DJ30" s="621"/>
      <c r="DK30" s="622"/>
      <c r="DL30" s="626">
        <v>252540</v>
      </c>
      <c r="DM30" s="621"/>
      <c r="DN30" s="621"/>
      <c r="DO30" s="621"/>
      <c r="DP30" s="621"/>
      <c r="DQ30" s="621"/>
      <c r="DR30" s="621"/>
      <c r="DS30" s="621"/>
      <c r="DT30" s="621"/>
      <c r="DU30" s="621"/>
      <c r="DV30" s="622"/>
      <c r="DW30" s="643">
        <v>8.1999999999999993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328802</v>
      </c>
      <c r="S31" s="621"/>
      <c r="T31" s="621"/>
      <c r="U31" s="621"/>
      <c r="V31" s="621"/>
      <c r="W31" s="621"/>
      <c r="X31" s="621"/>
      <c r="Y31" s="622"/>
      <c r="Z31" s="673">
        <v>6.8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v>
      </c>
      <c r="BH31" s="639"/>
      <c r="BI31" s="639"/>
      <c r="BJ31" s="639"/>
      <c r="BK31" s="639"/>
      <c r="BL31" s="639"/>
      <c r="BM31" s="675">
        <v>89.8</v>
      </c>
      <c r="BN31" s="685"/>
      <c r="BO31" s="685"/>
      <c r="BP31" s="685"/>
      <c r="BQ31" s="649"/>
      <c r="BR31" s="684">
        <v>97.9</v>
      </c>
      <c r="BS31" s="639"/>
      <c r="BT31" s="639"/>
      <c r="BU31" s="639"/>
      <c r="BV31" s="639"/>
      <c r="BW31" s="639"/>
      <c r="BX31" s="675">
        <v>88.6</v>
      </c>
      <c r="BY31" s="685"/>
      <c r="BZ31" s="685"/>
      <c r="CA31" s="685"/>
      <c r="CB31" s="649"/>
      <c r="CD31" s="692"/>
      <c r="CE31" s="693"/>
      <c r="CF31" s="657" t="s">
        <v>297</v>
      </c>
      <c r="CG31" s="654"/>
      <c r="CH31" s="654"/>
      <c r="CI31" s="654"/>
      <c r="CJ31" s="654"/>
      <c r="CK31" s="654"/>
      <c r="CL31" s="654"/>
      <c r="CM31" s="654"/>
      <c r="CN31" s="654"/>
      <c r="CO31" s="654"/>
      <c r="CP31" s="654"/>
      <c r="CQ31" s="655"/>
      <c r="CR31" s="620">
        <v>33408</v>
      </c>
      <c r="CS31" s="639"/>
      <c r="CT31" s="639"/>
      <c r="CU31" s="639"/>
      <c r="CV31" s="639"/>
      <c r="CW31" s="639"/>
      <c r="CX31" s="639"/>
      <c r="CY31" s="640"/>
      <c r="CZ31" s="623">
        <v>0.7</v>
      </c>
      <c r="DA31" s="641"/>
      <c r="DB31" s="641"/>
      <c r="DC31" s="642"/>
      <c r="DD31" s="626">
        <v>33408</v>
      </c>
      <c r="DE31" s="639"/>
      <c r="DF31" s="639"/>
      <c r="DG31" s="639"/>
      <c r="DH31" s="639"/>
      <c r="DI31" s="639"/>
      <c r="DJ31" s="639"/>
      <c r="DK31" s="640"/>
      <c r="DL31" s="626">
        <v>33408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99355</v>
      </c>
      <c r="S32" s="621"/>
      <c r="T32" s="621"/>
      <c r="U32" s="621"/>
      <c r="V32" s="621"/>
      <c r="W32" s="621"/>
      <c r="X32" s="621"/>
      <c r="Y32" s="622"/>
      <c r="Z32" s="673">
        <v>2</v>
      </c>
      <c r="AA32" s="673"/>
      <c r="AB32" s="673"/>
      <c r="AC32" s="673"/>
      <c r="AD32" s="674">
        <v>69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97.4</v>
      </c>
      <c r="BH32" s="605"/>
      <c r="BI32" s="605"/>
      <c r="BJ32" s="605"/>
      <c r="BK32" s="605"/>
      <c r="BL32" s="605"/>
      <c r="BM32" s="668">
        <v>87</v>
      </c>
      <c r="BN32" s="605"/>
      <c r="BO32" s="605"/>
      <c r="BP32" s="605"/>
      <c r="BQ32" s="662"/>
      <c r="BR32" s="683">
        <v>97.3</v>
      </c>
      <c r="BS32" s="605"/>
      <c r="BT32" s="605"/>
      <c r="BU32" s="605"/>
      <c r="BV32" s="605"/>
      <c r="BW32" s="605"/>
      <c r="BX32" s="668">
        <v>84.3</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254200</v>
      </c>
      <c r="S33" s="621"/>
      <c r="T33" s="621"/>
      <c r="U33" s="621"/>
      <c r="V33" s="621"/>
      <c r="W33" s="621"/>
      <c r="X33" s="621"/>
      <c r="Y33" s="622"/>
      <c r="Z33" s="673">
        <v>5.2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2129190</v>
      </c>
      <c r="CS33" s="639"/>
      <c r="CT33" s="639"/>
      <c r="CU33" s="639"/>
      <c r="CV33" s="639"/>
      <c r="CW33" s="639"/>
      <c r="CX33" s="639"/>
      <c r="CY33" s="640"/>
      <c r="CZ33" s="623">
        <v>45.9</v>
      </c>
      <c r="DA33" s="641"/>
      <c r="DB33" s="641"/>
      <c r="DC33" s="642"/>
      <c r="DD33" s="626">
        <v>1617853</v>
      </c>
      <c r="DE33" s="639"/>
      <c r="DF33" s="639"/>
      <c r="DG33" s="639"/>
      <c r="DH33" s="639"/>
      <c r="DI33" s="639"/>
      <c r="DJ33" s="639"/>
      <c r="DK33" s="640"/>
      <c r="DL33" s="626">
        <v>1070911</v>
      </c>
      <c r="DM33" s="639"/>
      <c r="DN33" s="639"/>
      <c r="DO33" s="639"/>
      <c r="DP33" s="639"/>
      <c r="DQ33" s="639"/>
      <c r="DR33" s="639"/>
      <c r="DS33" s="639"/>
      <c r="DT33" s="639"/>
      <c r="DU33" s="639"/>
      <c r="DV33" s="640"/>
      <c r="DW33" s="643">
        <v>34.9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798850</v>
      </c>
      <c r="CS34" s="621"/>
      <c r="CT34" s="621"/>
      <c r="CU34" s="621"/>
      <c r="CV34" s="621"/>
      <c r="CW34" s="621"/>
      <c r="CX34" s="621"/>
      <c r="CY34" s="622"/>
      <c r="CZ34" s="623">
        <v>17.2</v>
      </c>
      <c r="DA34" s="641"/>
      <c r="DB34" s="641"/>
      <c r="DC34" s="642"/>
      <c r="DD34" s="626">
        <v>508477</v>
      </c>
      <c r="DE34" s="621"/>
      <c r="DF34" s="621"/>
      <c r="DG34" s="621"/>
      <c r="DH34" s="621"/>
      <c r="DI34" s="621"/>
      <c r="DJ34" s="621"/>
      <c r="DK34" s="622"/>
      <c r="DL34" s="626">
        <v>272940</v>
      </c>
      <c r="DM34" s="621"/>
      <c r="DN34" s="621"/>
      <c r="DO34" s="621"/>
      <c r="DP34" s="621"/>
      <c r="DQ34" s="621"/>
      <c r="DR34" s="621"/>
      <c r="DS34" s="621"/>
      <c r="DT34" s="621"/>
      <c r="DU34" s="621"/>
      <c r="DV34" s="622"/>
      <c r="DW34" s="643">
        <v>8.9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181000</v>
      </c>
      <c r="S35" s="621"/>
      <c r="T35" s="621"/>
      <c r="U35" s="621"/>
      <c r="V35" s="621"/>
      <c r="W35" s="621"/>
      <c r="X35" s="621"/>
      <c r="Y35" s="622"/>
      <c r="Z35" s="673">
        <v>3.7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585155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82891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30262</v>
      </c>
      <c r="CS35" s="639"/>
      <c r="CT35" s="639"/>
      <c r="CU35" s="639"/>
      <c r="CV35" s="639"/>
      <c r="CW35" s="639"/>
      <c r="CX35" s="639"/>
      <c r="CY35" s="640"/>
      <c r="CZ35" s="623">
        <v>0.7</v>
      </c>
      <c r="DA35" s="641"/>
      <c r="DB35" s="641"/>
      <c r="DC35" s="642"/>
      <c r="DD35" s="626">
        <v>15050</v>
      </c>
      <c r="DE35" s="639"/>
      <c r="DF35" s="639"/>
      <c r="DG35" s="639"/>
      <c r="DH35" s="639"/>
      <c r="DI35" s="639"/>
      <c r="DJ35" s="639"/>
      <c r="DK35" s="640"/>
      <c r="DL35" s="626">
        <v>15032</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4849071</v>
      </c>
      <c r="S36" s="661"/>
      <c r="T36" s="661"/>
      <c r="U36" s="661"/>
      <c r="V36" s="661"/>
      <c r="W36" s="661"/>
      <c r="X36" s="661"/>
      <c r="Y36" s="664"/>
      <c r="Z36" s="665">
        <v>100</v>
      </c>
      <c r="AA36" s="665"/>
      <c r="AB36" s="665"/>
      <c r="AC36" s="665"/>
      <c r="AD36" s="666">
        <v>2888273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46892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59853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705683</v>
      </c>
      <c r="CS36" s="621"/>
      <c r="CT36" s="621"/>
      <c r="CU36" s="621"/>
      <c r="CV36" s="621"/>
      <c r="CW36" s="621"/>
      <c r="CX36" s="621"/>
      <c r="CY36" s="622"/>
      <c r="CZ36" s="623">
        <v>15.2</v>
      </c>
      <c r="DA36" s="641"/>
      <c r="DB36" s="641"/>
      <c r="DC36" s="642"/>
      <c r="DD36" s="626">
        <v>604738</v>
      </c>
      <c r="DE36" s="621"/>
      <c r="DF36" s="621"/>
      <c r="DG36" s="621"/>
      <c r="DH36" s="621"/>
      <c r="DI36" s="621"/>
      <c r="DJ36" s="621"/>
      <c r="DK36" s="622"/>
      <c r="DL36" s="626">
        <v>385143</v>
      </c>
      <c r="DM36" s="621"/>
      <c r="DN36" s="621"/>
      <c r="DO36" s="621"/>
      <c r="DP36" s="621"/>
      <c r="DQ36" s="621"/>
      <c r="DR36" s="621"/>
      <c r="DS36" s="621"/>
      <c r="DT36" s="621"/>
      <c r="DU36" s="621"/>
      <c r="DV36" s="622"/>
      <c r="DW36" s="643">
        <v>12.5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36994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2342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324845</v>
      </c>
      <c r="CS37" s="639"/>
      <c r="CT37" s="639"/>
      <c r="CU37" s="639"/>
      <c r="CV37" s="639"/>
      <c r="CW37" s="639"/>
      <c r="CX37" s="639"/>
      <c r="CY37" s="640"/>
      <c r="CZ37" s="623">
        <v>7</v>
      </c>
      <c r="DA37" s="641"/>
      <c r="DB37" s="641"/>
      <c r="DC37" s="642"/>
      <c r="DD37" s="626">
        <v>324845</v>
      </c>
      <c r="DE37" s="639"/>
      <c r="DF37" s="639"/>
      <c r="DG37" s="639"/>
      <c r="DH37" s="639"/>
      <c r="DI37" s="639"/>
      <c r="DJ37" s="639"/>
      <c r="DK37" s="640"/>
      <c r="DL37" s="626">
        <v>228180</v>
      </c>
      <c r="DM37" s="639"/>
      <c r="DN37" s="639"/>
      <c r="DO37" s="639"/>
      <c r="DP37" s="639"/>
      <c r="DQ37" s="639"/>
      <c r="DR37" s="639"/>
      <c r="DS37" s="639"/>
      <c r="DT37" s="639"/>
      <c r="DU37" s="639"/>
      <c r="DV37" s="640"/>
      <c r="DW37" s="643">
        <v>7.4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3879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501269</v>
      </c>
      <c r="CS38" s="621"/>
      <c r="CT38" s="621"/>
      <c r="CU38" s="621"/>
      <c r="CV38" s="621"/>
      <c r="CW38" s="621"/>
      <c r="CX38" s="621"/>
      <c r="CY38" s="622"/>
      <c r="CZ38" s="623">
        <v>10.8</v>
      </c>
      <c r="DA38" s="641"/>
      <c r="DB38" s="641"/>
      <c r="DC38" s="642"/>
      <c r="DD38" s="626">
        <v>411454</v>
      </c>
      <c r="DE38" s="621"/>
      <c r="DF38" s="621"/>
      <c r="DG38" s="621"/>
      <c r="DH38" s="621"/>
      <c r="DI38" s="621"/>
      <c r="DJ38" s="621"/>
      <c r="DK38" s="622"/>
      <c r="DL38" s="626">
        <v>396463</v>
      </c>
      <c r="DM38" s="621"/>
      <c r="DN38" s="621"/>
      <c r="DO38" s="621"/>
      <c r="DP38" s="621"/>
      <c r="DQ38" s="621"/>
      <c r="DR38" s="621"/>
      <c r="DS38" s="621"/>
      <c r="DT38" s="621"/>
      <c r="DU38" s="621"/>
      <c r="DV38" s="622"/>
      <c r="DW38" s="643">
        <v>12.9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91793</v>
      </c>
      <c r="CS39" s="639"/>
      <c r="CT39" s="639"/>
      <c r="CU39" s="639"/>
      <c r="CV39" s="639"/>
      <c r="CW39" s="639"/>
      <c r="CX39" s="639"/>
      <c r="CY39" s="640"/>
      <c r="CZ39" s="623">
        <v>2</v>
      </c>
      <c r="DA39" s="641"/>
      <c r="DB39" s="641"/>
      <c r="DC39" s="642"/>
      <c r="DD39" s="626">
        <v>76801</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121163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1333</v>
      </c>
      <c r="CS40" s="621"/>
      <c r="CT40" s="621"/>
      <c r="CU40" s="621"/>
      <c r="CV40" s="621"/>
      <c r="CW40" s="621"/>
      <c r="CX40" s="621"/>
      <c r="CY40" s="622"/>
      <c r="CZ40" s="623">
        <v>0</v>
      </c>
      <c r="DA40" s="641"/>
      <c r="DB40" s="641"/>
      <c r="DC40" s="642"/>
      <c r="DD40" s="626">
        <v>1333</v>
      </c>
      <c r="DE40" s="621"/>
      <c r="DF40" s="621"/>
      <c r="DG40" s="621"/>
      <c r="DH40" s="621"/>
      <c r="DI40" s="621"/>
      <c r="DJ40" s="621"/>
      <c r="DK40" s="622"/>
      <c r="DL40" s="626">
        <v>1333</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380106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648886</v>
      </c>
      <c r="CS42" s="621"/>
      <c r="CT42" s="621"/>
      <c r="CU42" s="621"/>
      <c r="CV42" s="621"/>
      <c r="CW42" s="621"/>
      <c r="CX42" s="621"/>
      <c r="CY42" s="622"/>
      <c r="CZ42" s="623">
        <v>14</v>
      </c>
      <c r="DA42" s="624"/>
      <c r="DB42" s="624"/>
      <c r="DC42" s="625"/>
      <c r="DD42" s="626">
        <v>217400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16334</v>
      </c>
      <c r="CS43" s="639"/>
      <c r="CT43" s="639"/>
      <c r="CU43" s="639"/>
      <c r="CV43" s="639"/>
      <c r="CW43" s="639"/>
      <c r="CX43" s="639"/>
      <c r="CY43" s="640"/>
      <c r="CZ43" s="623">
        <v>0.4</v>
      </c>
      <c r="DA43" s="641"/>
      <c r="DB43" s="641"/>
      <c r="DC43" s="642"/>
      <c r="DD43" s="626">
        <v>16334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620369</v>
      </c>
      <c r="CS44" s="621"/>
      <c r="CT44" s="621"/>
      <c r="CU44" s="621"/>
      <c r="CV44" s="621"/>
      <c r="CW44" s="621"/>
      <c r="CX44" s="621"/>
      <c r="CY44" s="622"/>
      <c r="CZ44" s="623">
        <v>13.4</v>
      </c>
      <c r="DA44" s="624"/>
      <c r="DB44" s="624"/>
      <c r="DC44" s="625"/>
      <c r="DD44" s="626">
        <v>191293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396682</v>
      </c>
      <c r="CS45" s="639"/>
      <c r="CT45" s="639"/>
      <c r="CU45" s="639"/>
      <c r="CV45" s="639"/>
      <c r="CW45" s="639"/>
      <c r="CX45" s="639"/>
      <c r="CY45" s="640"/>
      <c r="CZ45" s="623">
        <v>8.5</v>
      </c>
      <c r="DA45" s="641"/>
      <c r="DB45" s="641"/>
      <c r="DC45" s="642"/>
      <c r="DD45" s="626">
        <v>10504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183919</v>
      </c>
      <c r="CS46" s="621"/>
      <c r="CT46" s="621"/>
      <c r="CU46" s="621"/>
      <c r="CV46" s="621"/>
      <c r="CW46" s="621"/>
      <c r="CX46" s="621"/>
      <c r="CY46" s="622"/>
      <c r="CZ46" s="623">
        <v>4</v>
      </c>
      <c r="DA46" s="624"/>
      <c r="DB46" s="624"/>
      <c r="DC46" s="625"/>
      <c r="DD46" s="626">
        <v>167921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28517</v>
      </c>
      <c r="CS47" s="639"/>
      <c r="CT47" s="639"/>
      <c r="CU47" s="639"/>
      <c r="CV47" s="639"/>
      <c r="CW47" s="639"/>
      <c r="CX47" s="639"/>
      <c r="CY47" s="640"/>
      <c r="CZ47" s="623">
        <v>0.6</v>
      </c>
      <c r="DA47" s="641"/>
      <c r="DB47" s="641"/>
      <c r="DC47" s="642"/>
      <c r="DD47" s="626">
        <v>26107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4639960</v>
      </c>
      <c r="CS49" s="605"/>
      <c r="CT49" s="605"/>
      <c r="CU49" s="605"/>
      <c r="CV49" s="605"/>
      <c r="CW49" s="605"/>
      <c r="CX49" s="605"/>
      <c r="CY49" s="606"/>
      <c r="CZ49" s="607">
        <v>100</v>
      </c>
      <c r="DA49" s="608"/>
      <c r="DB49" s="608"/>
      <c r="DC49" s="609"/>
      <c r="DD49" s="610">
        <v>3311147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4849</v>
      </c>
      <c r="R7" s="1134"/>
      <c r="S7" s="1134"/>
      <c r="T7" s="1134"/>
      <c r="U7" s="1134"/>
      <c r="V7" s="1134">
        <v>4640</v>
      </c>
      <c r="W7" s="1134"/>
      <c r="X7" s="1134"/>
      <c r="Y7" s="1134"/>
      <c r="Z7" s="1134"/>
      <c r="AA7" s="1134">
        <v>209</v>
      </c>
      <c r="AB7" s="1134"/>
      <c r="AC7" s="1134"/>
      <c r="AD7" s="1134"/>
      <c r="AE7" s="1135"/>
      <c r="AF7" s="1136">
        <v>153</v>
      </c>
      <c r="AG7" s="1137"/>
      <c r="AH7" s="1137"/>
      <c r="AI7" s="1137"/>
      <c r="AJ7" s="1138"/>
      <c r="AK7" s="1120">
        <v>64</v>
      </c>
      <c r="AL7" s="1121"/>
      <c r="AM7" s="1121"/>
      <c r="AN7" s="1121"/>
      <c r="AO7" s="1121"/>
      <c r="AP7" s="1121">
        <v>4365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4849</v>
      </c>
      <c r="R23" s="1098"/>
      <c r="S23" s="1098"/>
      <c r="T23" s="1098"/>
      <c r="U23" s="1098"/>
      <c r="V23" s="1098">
        <v>4640</v>
      </c>
      <c r="W23" s="1098"/>
      <c r="X23" s="1098"/>
      <c r="Y23" s="1098"/>
      <c r="Z23" s="1098"/>
      <c r="AA23" s="1098">
        <v>209</v>
      </c>
      <c r="AB23" s="1098"/>
      <c r="AC23" s="1098"/>
      <c r="AD23" s="1098"/>
      <c r="AE23" s="1099"/>
      <c r="AF23" s="1100">
        <v>153</v>
      </c>
      <c r="AG23" s="1098"/>
      <c r="AH23" s="1098"/>
      <c r="AI23" s="1098"/>
      <c r="AJ23" s="1101"/>
      <c r="AK23" s="1102"/>
      <c r="AL23" s="1103"/>
      <c r="AM23" s="1103"/>
      <c r="AN23" s="1103"/>
      <c r="AO23" s="1103"/>
      <c r="AP23" s="1098">
        <v>4365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2003</v>
      </c>
      <c r="R28" s="1083"/>
      <c r="S28" s="1083"/>
      <c r="T28" s="1083"/>
      <c r="U28" s="1083"/>
      <c r="V28" s="1083">
        <v>1920</v>
      </c>
      <c r="W28" s="1083"/>
      <c r="X28" s="1083"/>
      <c r="Y28" s="1083"/>
      <c r="Z28" s="1083"/>
      <c r="AA28" s="1083">
        <v>83</v>
      </c>
      <c r="AB28" s="1083"/>
      <c r="AC28" s="1083"/>
      <c r="AD28" s="1083"/>
      <c r="AE28" s="1084"/>
      <c r="AF28" s="1085">
        <v>83</v>
      </c>
      <c r="AG28" s="1083"/>
      <c r="AH28" s="1083"/>
      <c r="AI28" s="1083"/>
      <c r="AJ28" s="1086"/>
      <c r="AK28" s="1087">
        <v>126</v>
      </c>
      <c r="AL28" s="1075"/>
      <c r="AM28" s="1075"/>
      <c r="AN28" s="1075"/>
      <c r="AO28" s="1075"/>
      <c r="AP28" s="1075" t="s">
        <v>532</v>
      </c>
      <c r="AQ28" s="1075"/>
      <c r="AR28" s="1075"/>
      <c r="AS28" s="1075"/>
      <c r="AT28" s="1075"/>
      <c r="AU28" s="1075" t="s">
        <v>532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1309</v>
      </c>
      <c r="R29" s="1073"/>
      <c r="S29" s="1073"/>
      <c r="T29" s="1073"/>
      <c r="U29" s="1073"/>
      <c r="V29" s="1073">
        <v>1195</v>
      </c>
      <c r="W29" s="1073"/>
      <c r="X29" s="1073"/>
      <c r="Y29" s="1073"/>
      <c r="Z29" s="1073"/>
      <c r="AA29" s="1073">
        <v>114</v>
      </c>
      <c r="AB29" s="1073"/>
      <c r="AC29" s="1073"/>
      <c r="AD29" s="1073"/>
      <c r="AE29" s="1074"/>
      <c r="AF29" s="1048">
        <v>114</v>
      </c>
      <c r="AG29" s="1049"/>
      <c r="AH29" s="1049"/>
      <c r="AI29" s="1049"/>
      <c r="AJ29" s="1050"/>
      <c r="AK29" s="1009">
        <v>199</v>
      </c>
      <c r="AL29" s="1000"/>
      <c r="AM29" s="1000"/>
      <c r="AN29" s="1000"/>
      <c r="AO29" s="1000"/>
      <c r="AP29" s="1000" t="s">
        <v>532</v>
      </c>
      <c r="AQ29" s="1000"/>
      <c r="AR29" s="1000"/>
      <c r="AS29" s="1000"/>
      <c r="AT29" s="1000"/>
      <c r="AU29" s="1000" t="s">
        <v>532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129</v>
      </c>
      <c r="R30" s="1073"/>
      <c r="S30" s="1073"/>
      <c r="T30" s="1073"/>
      <c r="U30" s="1073"/>
      <c r="V30" s="1073">
        <v>128</v>
      </c>
      <c r="W30" s="1073"/>
      <c r="X30" s="1073"/>
      <c r="Y30" s="1073"/>
      <c r="Z30" s="1073"/>
      <c r="AA30" s="1073">
        <v>1</v>
      </c>
      <c r="AB30" s="1073"/>
      <c r="AC30" s="1073"/>
      <c r="AD30" s="1073"/>
      <c r="AE30" s="1074"/>
      <c r="AF30" s="1048">
        <v>1</v>
      </c>
      <c r="AG30" s="1049"/>
      <c r="AH30" s="1049"/>
      <c r="AI30" s="1049"/>
      <c r="AJ30" s="1050"/>
      <c r="AK30" s="1009">
        <v>35</v>
      </c>
      <c r="AL30" s="1000"/>
      <c r="AM30" s="1000"/>
      <c r="AN30" s="1000"/>
      <c r="AO30" s="1000"/>
      <c r="AP30" s="1000" t="s">
        <v>532</v>
      </c>
      <c r="AQ30" s="1000"/>
      <c r="AR30" s="1000"/>
      <c r="AS30" s="1000"/>
      <c r="AT30" s="1000"/>
      <c r="AU30" s="1000" t="s">
        <v>532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268</v>
      </c>
      <c r="R31" s="1073"/>
      <c r="S31" s="1073"/>
      <c r="T31" s="1073"/>
      <c r="U31" s="1073"/>
      <c r="V31" s="1073">
        <v>274</v>
      </c>
      <c r="W31" s="1073"/>
      <c r="X31" s="1073"/>
      <c r="Y31" s="1073"/>
      <c r="Z31" s="1073"/>
      <c r="AA31" s="1073">
        <v>-5</v>
      </c>
      <c r="AB31" s="1073"/>
      <c r="AC31" s="1073"/>
      <c r="AD31" s="1073"/>
      <c r="AE31" s="1074"/>
      <c r="AF31" s="1048">
        <v>254</v>
      </c>
      <c r="AG31" s="1049"/>
      <c r="AH31" s="1049"/>
      <c r="AI31" s="1049"/>
      <c r="AJ31" s="1050"/>
      <c r="AK31" s="1009" t="s">
        <v>533</v>
      </c>
      <c r="AL31" s="1000"/>
      <c r="AM31" s="1000"/>
      <c r="AN31" s="1000"/>
      <c r="AO31" s="1000"/>
      <c r="AP31" s="1000">
        <v>123</v>
      </c>
      <c r="AQ31" s="1000"/>
      <c r="AR31" s="1000"/>
      <c r="AS31" s="1000"/>
      <c r="AT31" s="1000"/>
      <c r="AU31" s="1000" t="s">
        <v>532</v>
      </c>
      <c r="AV31" s="1000"/>
      <c r="AW31" s="1000"/>
      <c r="AX31" s="1000"/>
      <c r="AY31" s="1000"/>
      <c r="AZ31" s="1071" t="s">
        <v>532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11</v>
      </c>
      <c r="R32" s="1073"/>
      <c r="S32" s="1073"/>
      <c r="T32" s="1073"/>
      <c r="U32" s="1073"/>
      <c r="V32" s="1073">
        <v>10</v>
      </c>
      <c r="W32" s="1073"/>
      <c r="X32" s="1073"/>
      <c r="Y32" s="1073"/>
      <c r="Z32" s="1073"/>
      <c r="AA32" s="1073">
        <v>1</v>
      </c>
      <c r="AB32" s="1073"/>
      <c r="AC32" s="1073"/>
      <c r="AD32" s="1073"/>
      <c r="AE32" s="1074"/>
      <c r="AF32" s="1048">
        <v>1</v>
      </c>
      <c r="AG32" s="1049"/>
      <c r="AH32" s="1049"/>
      <c r="AI32" s="1049"/>
      <c r="AJ32" s="1050"/>
      <c r="AK32" s="1009">
        <v>4</v>
      </c>
      <c r="AL32" s="1000"/>
      <c r="AM32" s="1000"/>
      <c r="AN32" s="1000"/>
      <c r="AO32" s="1000"/>
      <c r="AP32" s="1000" t="s">
        <v>532</v>
      </c>
      <c r="AQ32" s="1000"/>
      <c r="AR32" s="1000"/>
      <c r="AS32" s="1000"/>
      <c r="AT32" s="1000"/>
      <c r="AU32" s="1000" t="s">
        <v>532</v>
      </c>
      <c r="AV32" s="1000"/>
      <c r="AW32" s="1000"/>
      <c r="AX32" s="1000"/>
      <c r="AY32" s="1000"/>
      <c r="AZ32" s="1071" t="s">
        <v>532</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453</v>
      </c>
      <c r="AG63" s="988"/>
      <c r="AH63" s="988"/>
      <c r="AI63" s="988"/>
      <c r="AJ63" s="1059"/>
      <c r="AK63" s="1060"/>
      <c r="AL63" s="992"/>
      <c r="AM63" s="992"/>
      <c r="AN63" s="992"/>
      <c r="AO63" s="992"/>
      <c r="AP63" s="988">
        <v>123</v>
      </c>
      <c r="AQ63" s="988"/>
      <c r="AR63" s="988"/>
      <c r="AS63" s="988"/>
      <c r="AT63" s="988"/>
      <c r="AU63" s="988" t="s">
        <v>532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532</v>
      </c>
      <c r="AQ68" s="1011"/>
      <c r="AR68" s="1011"/>
      <c r="AS68" s="1011"/>
      <c r="AT68" s="1011"/>
      <c r="AU68" s="1011" t="s">
        <v>532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532</v>
      </c>
      <c r="AL69" s="1000"/>
      <c r="AM69" s="1000"/>
      <c r="AN69" s="1000"/>
      <c r="AO69" s="1000"/>
      <c r="AP69" s="1000" t="s">
        <v>532</v>
      </c>
      <c r="AQ69" s="1000"/>
      <c r="AR69" s="1000"/>
      <c r="AS69" s="1000"/>
      <c r="AT69" s="1000"/>
      <c r="AU69" s="1000" t="s">
        <v>532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532</v>
      </c>
      <c r="AQ70" s="1000"/>
      <c r="AR70" s="1000"/>
      <c r="AS70" s="1000"/>
      <c r="AT70" s="1000"/>
      <c r="AU70" s="1000" t="s">
        <v>532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532</v>
      </c>
      <c r="AL71" s="1000"/>
      <c r="AM71" s="1000"/>
      <c r="AN71" s="1000"/>
      <c r="AO71" s="1000"/>
      <c r="AP71" s="1000" t="s">
        <v>532</v>
      </c>
      <c r="AQ71" s="1000"/>
      <c r="AR71" s="1000"/>
      <c r="AS71" s="1000"/>
      <c r="AT71" s="1000"/>
      <c r="AU71" s="1000" t="s">
        <v>532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534</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532</v>
      </c>
      <c r="AQ72" s="1000"/>
      <c r="AR72" s="1000"/>
      <c r="AS72" s="1000"/>
      <c r="AT72" s="1000"/>
      <c r="AU72" s="1000" t="s">
        <v>532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535</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532</v>
      </c>
      <c r="AQ73" s="1000"/>
      <c r="AR73" s="1000"/>
      <c r="AS73" s="1000"/>
      <c r="AT73" s="1000"/>
      <c r="AU73" s="1000" t="s">
        <v>532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6531</v>
      </c>
      <c r="R74" s="1000"/>
      <c r="S74" s="1000"/>
      <c r="T74" s="1000"/>
      <c r="U74" s="1000"/>
      <c r="V74" s="1000">
        <v>6382</v>
      </c>
      <c r="W74" s="1000"/>
      <c r="X74" s="1000"/>
      <c r="Y74" s="1000"/>
      <c r="Z74" s="1000"/>
      <c r="AA74" s="1000">
        <v>150</v>
      </c>
      <c r="AB74" s="1000"/>
      <c r="AC74" s="1000"/>
      <c r="AD74" s="1000"/>
      <c r="AE74" s="1000"/>
      <c r="AF74" s="1000">
        <v>150</v>
      </c>
      <c r="AG74" s="1000"/>
      <c r="AH74" s="1000"/>
      <c r="AI74" s="1000"/>
      <c r="AJ74" s="1000"/>
      <c r="AK74" s="1000" t="s">
        <v>532</v>
      </c>
      <c r="AL74" s="1000"/>
      <c r="AM74" s="1000"/>
      <c r="AN74" s="1000"/>
      <c r="AO74" s="1000"/>
      <c r="AP74" s="1000">
        <v>3094</v>
      </c>
      <c r="AQ74" s="1000"/>
      <c r="AR74" s="1000"/>
      <c r="AS74" s="1000"/>
      <c r="AT74" s="1000"/>
      <c r="AU74" s="1000">
        <v>176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4830</v>
      </c>
      <c r="R75" s="1008"/>
      <c r="S75" s="1008"/>
      <c r="T75" s="1008"/>
      <c r="U75" s="1009"/>
      <c r="V75" s="1010">
        <v>4809</v>
      </c>
      <c r="W75" s="1008"/>
      <c r="X75" s="1008"/>
      <c r="Y75" s="1008"/>
      <c r="Z75" s="1009"/>
      <c r="AA75" s="1010">
        <v>21</v>
      </c>
      <c r="AB75" s="1008"/>
      <c r="AC75" s="1008"/>
      <c r="AD75" s="1008"/>
      <c r="AE75" s="1009"/>
      <c r="AF75" s="1010">
        <v>2039</v>
      </c>
      <c r="AG75" s="1008"/>
      <c r="AH75" s="1008"/>
      <c r="AI75" s="1008"/>
      <c r="AJ75" s="1009"/>
      <c r="AK75" s="1010" t="s">
        <v>532</v>
      </c>
      <c r="AL75" s="1008"/>
      <c r="AM75" s="1008"/>
      <c r="AN75" s="1008"/>
      <c r="AO75" s="1009"/>
      <c r="AP75" s="1010">
        <v>12076</v>
      </c>
      <c r="AQ75" s="1008"/>
      <c r="AR75" s="1008"/>
      <c r="AS75" s="1008"/>
      <c r="AT75" s="1009"/>
      <c r="AU75" s="1010">
        <v>85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3393</v>
      </c>
      <c r="R76" s="1008"/>
      <c r="S76" s="1008"/>
      <c r="T76" s="1008"/>
      <c r="U76" s="1009"/>
      <c r="V76" s="1010">
        <v>3515</v>
      </c>
      <c r="W76" s="1008"/>
      <c r="X76" s="1008"/>
      <c r="Y76" s="1008"/>
      <c r="Z76" s="1009"/>
      <c r="AA76" s="1010">
        <v>-122</v>
      </c>
      <c r="AB76" s="1008"/>
      <c r="AC76" s="1008"/>
      <c r="AD76" s="1008"/>
      <c r="AE76" s="1009"/>
      <c r="AF76" s="1010">
        <v>555</v>
      </c>
      <c r="AG76" s="1008"/>
      <c r="AH76" s="1008"/>
      <c r="AI76" s="1008"/>
      <c r="AJ76" s="1009"/>
      <c r="AK76" s="1010" t="s">
        <v>532</v>
      </c>
      <c r="AL76" s="1008"/>
      <c r="AM76" s="1008"/>
      <c r="AN76" s="1008"/>
      <c r="AO76" s="1009"/>
      <c r="AP76" s="1010">
        <v>1427</v>
      </c>
      <c r="AQ76" s="1008"/>
      <c r="AR76" s="1008"/>
      <c r="AS76" s="1008"/>
      <c r="AT76" s="1009"/>
      <c r="AU76" s="1010">
        <v>64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542</v>
      </c>
      <c r="C77" s="1004"/>
      <c r="D77" s="1004"/>
      <c r="E77" s="1004"/>
      <c r="F77" s="1004"/>
      <c r="G77" s="1004"/>
      <c r="H77" s="1004"/>
      <c r="I77" s="1004"/>
      <c r="J77" s="1004"/>
      <c r="K77" s="1004"/>
      <c r="L77" s="1004"/>
      <c r="M77" s="1004"/>
      <c r="N77" s="1004"/>
      <c r="O77" s="1004"/>
      <c r="P77" s="1005"/>
      <c r="Q77" s="1007">
        <v>47</v>
      </c>
      <c r="R77" s="1008"/>
      <c r="S77" s="1008"/>
      <c r="T77" s="1008"/>
      <c r="U77" s="1009"/>
      <c r="V77" s="1010">
        <v>43</v>
      </c>
      <c r="W77" s="1008"/>
      <c r="X77" s="1008"/>
      <c r="Y77" s="1008"/>
      <c r="Z77" s="1009"/>
      <c r="AA77" s="1010">
        <v>4</v>
      </c>
      <c r="AB77" s="1008"/>
      <c r="AC77" s="1008"/>
      <c r="AD77" s="1008"/>
      <c r="AE77" s="1009"/>
      <c r="AF77" s="1010">
        <v>4</v>
      </c>
      <c r="AG77" s="1008"/>
      <c r="AH77" s="1008"/>
      <c r="AI77" s="1008"/>
      <c r="AJ77" s="1009"/>
      <c r="AK77" s="1010" t="s">
        <v>532</v>
      </c>
      <c r="AL77" s="1008"/>
      <c r="AM77" s="1008"/>
      <c r="AN77" s="1008"/>
      <c r="AO77" s="1009"/>
      <c r="AP77" s="1010" t="s">
        <v>532</v>
      </c>
      <c r="AQ77" s="1008"/>
      <c r="AR77" s="1008"/>
      <c r="AS77" s="1008"/>
      <c r="AT77" s="1009"/>
      <c r="AU77" s="1010" t="s">
        <v>532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543</v>
      </c>
      <c r="C78" s="1004"/>
      <c r="D78" s="1004"/>
      <c r="E78" s="1004"/>
      <c r="F78" s="1004"/>
      <c r="G78" s="1004"/>
      <c r="H78" s="1004"/>
      <c r="I78" s="1004"/>
      <c r="J78" s="1004"/>
      <c r="K78" s="1004"/>
      <c r="L78" s="1004"/>
      <c r="M78" s="1004"/>
      <c r="N78" s="1004"/>
      <c r="O78" s="1004"/>
      <c r="P78" s="1005"/>
      <c r="Q78" s="1006">
        <v>6714</v>
      </c>
      <c r="R78" s="1000"/>
      <c r="S78" s="1000"/>
      <c r="T78" s="1000"/>
      <c r="U78" s="1000"/>
      <c r="V78" s="1000">
        <v>5593</v>
      </c>
      <c r="W78" s="1000"/>
      <c r="X78" s="1000"/>
      <c r="Y78" s="1000"/>
      <c r="Z78" s="1000"/>
      <c r="AA78" s="1000">
        <v>1121</v>
      </c>
      <c r="AB78" s="1000"/>
      <c r="AC78" s="1000"/>
      <c r="AD78" s="1000"/>
      <c r="AE78" s="1000"/>
      <c r="AF78" s="1000">
        <v>6573</v>
      </c>
      <c r="AG78" s="1000"/>
      <c r="AH78" s="1000"/>
      <c r="AI78" s="1000"/>
      <c r="AJ78" s="1000"/>
      <c r="AK78" s="1000" t="s">
        <v>532</v>
      </c>
      <c r="AL78" s="1000"/>
      <c r="AM78" s="1000"/>
      <c r="AN78" s="1000"/>
      <c r="AO78" s="1000"/>
      <c r="AP78" s="1000">
        <v>6957</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23122</v>
      </c>
      <c r="AG88" s="988"/>
      <c r="AH88" s="988"/>
      <c r="AI88" s="988"/>
      <c r="AJ88" s="988"/>
      <c r="AK88" s="992"/>
      <c r="AL88" s="992"/>
      <c r="AM88" s="992"/>
      <c r="AN88" s="992"/>
      <c r="AO88" s="992"/>
      <c r="AP88" s="988">
        <v>23554</v>
      </c>
      <c r="AQ88" s="988"/>
      <c r="AR88" s="988"/>
      <c r="AS88" s="988"/>
      <c r="AT88" s="988"/>
      <c r="AU88" s="988">
        <v>325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284844</v>
      </c>
      <c r="AB110" s="916"/>
      <c r="AC110" s="916"/>
      <c r="AD110" s="916"/>
      <c r="AE110" s="917"/>
      <c r="AF110" s="918">
        <v>282431</v>
      </c>
      <c r="AG110" s="916"/>
      <c r="AH110" s="916"/>
      <c r="AI110" s="916"/>
      <c r="AJ110" s="917"/>
      <c r="AK110" s="918">
        <v>285948</v>
      </c>
      <c r="AL110" s="916"/>
      <c r="AM110" s="916"/>
      <c r="AN110" s="916"/>
      <c r="AO110" s="917"/>
      <c r="AP110" s="919">
        <v>10.3</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3440141</v>
      </c>
      <c r="BR110" s="863"/>
      <c r="BS110" s="863"/>
      <c r="BT110" s="863"/>
      <c r="BU110" s="863"/>
      <c r="BV110" s="863">
        <v>4362869</v>
      </c>
      <c r="BW110" s="863"/>
      <c r="BX110" s="863"/>
      <c r="BY110" s="863"/>
      <c r="BZ110" s="863"/>
      <c r="CA110" s="863">
        <v>4364529</v>
      </c>
      <c r="CB110" s="863"/>
      <c r="CC110" s="863"/>
      <c r="CD110" s="863"/>
      <c r="CE110" s="863"/>
      <c r="CF110" s="887">
        <v>157.6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v>128875</v>
      </c>
      <c r="CB111" s="835"/>
      <c r="CC111" s="835"/>
      <c r="CD111" s="835"/>
      <c r="CE111" s="835"/>
      <c r="CF111" s="896">
        <v>4.7</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t="s">
        <v>112</v>
      </c>
      <c r="BR112" s="835"/>
      <c r="BS112" s="835"/>
      <c r="BT112" s="835"/>
      <c r="BU112" s="835"/>
      <c r="BV112" s="835" t="s">
        <v>112</v>
      </c>
      <c r="BW112" s="835"/>
      <c r="BX112" s="835"/>
      <c r="BY112" s="835"/>
      <c r="BZ112" s="835"/>
      <c r="CA112" s="835" t="s">
        <v>112</v>
      </c>
      <c r="CB112" s="835"/>
      <c r="CC112" s="835"/>
      <c r="CD112" s="835"/>
      <c r="CE112" s="835"/>
      <c r="CF112" s="896" t="s">
        <v>112</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112</v>
      </c>
      <c r="AB113" s="944"/>
      <c r="AC113" s="944"/>
      <c r="AD113" s="944"/>
      <c r="AE113" s="945"/>
      <c r="AF113" s="946" t="s">
        <v>112</v>
      </c>
      <c r="AG113" s="944"/>
      <c r="AH113" s="944"/>
      <c r="AI113" s="944"/>
      <c r="AJ113" s="945"/>
      <c r="AK113" s="946" t="s">
        <v>112</v>
      </c>
      <c r="AL113" s="944"/>
      <c r="AM113" s="944"/>
      <c r="AN113" s="944"/>
      <c r="AO113" s="945"/>
      <c r="AP113" s="947" t="s">
        <v>112</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311485</v>
      </c>
      <c r="BR113" s="835"/>
      <c r="BS113" s="835"/>
      <c r="BT113" s="835"/>
      <c r="BU113" s="835"/>
      <c r="BV113" s="835">
        <v>294561</v>
      </c>
      <c r="BW113" s="835"/>
      <c r="BX113" s="835"/>
      <c r="BY113" s="835"/>
      <c r="BZ113" s="835"/>
      <c r="CA113" s="835">
        <v>325317</v>
      </c>
      <c r="CB113" s="835"/>
      <c r="CC113" s="835"/>
      <c r="CD113" s="835"/>
      <c r="CE113" s="835"/>
      <c r="CF113" s="896">
        <v>11.7</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39118</v>
      </c>
      <c r="AB114" s="798"/>
      <c r="AC114" s="798"/>
      <c r="AD114" s="798"/>
      <c r="AE114" s="799"/>
      <c r="AF114" s="800">
        <v>39495</v>
      </c>
      <c r="AG114" s="798"/>
      <c r="AH114" s="798"/>
      <c r="AI114" s="798"/>
      <c r="AJ114" s="799"/>
      <c r="AK114" s="800">
        <v>38042</v>
      </c>
      <c r="AL114" s="798"/>
      <c r="AM114" s="798"/>
      <c r="AN114" s="798"/>
      <c r="AO114" s="799"/>
      <c r="AP114" s="845">
        <v>1.4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1561776</v>
      </c>
      <c r="BR114" s="835"/>
      <c r="BS114" s="835"/>
      <c r="BT114" s="835"/>
      <c r="BU114" s="835"/>
      <c r="BV114" s="835">
        <v>1608858</v>
      </c>
      <c r="BW114" s="835"/>
      <c r="BX114" s="835"/>
      <c r="BY114" s="835"/>
      <c r="BZ114" s="835"/>
      <c r="CA114" s="835">
        <v>1488910</v>
      </c>
      <c r="CB114" s="835"/>
      <c r="CC114" s="835"/>
      <c r="CD114" s="835"/>
      <c r="CE114" s="835"/>
      <c r="CF114" s="896">
        <v>53.8</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323962</v>
      </c>
      <c r="AB117" s="930"/>
      <c r="AC117" s="930"/>
      <c r="AD117" s="930"/>
      <c r="AE117" s="931"/>
      <c r="AF117" s="932">
        <v>321926</v>
      </c>
      <c r="AG117" s="930"/>
      <c r="AH117" s="930"/>
      <c r="AI117" s="930"/>
      <c r="AJ117" s="931"/>
      <c r="AK117" s="932">
        <v>323990</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5313402</v>
      </c>
      <c r="BR119" s="866"/>
      <c r="BS119" s="866"/>
      <c r="BT119" s="866"/>
      <c r="BU119" s="866"/>
      <c r="BV119" s="866">
        <v>6266288</v>
      </c>
      <c r="BW119" s="866"/>
      <c r="BX119" s="866"/>
      <c r="BY119" s="866"/>
      <c r="BZ119" s="866"/>
      <c r="CA119" s="866">
        <v>6307631</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v>128875</v>
      </c>
      <c r="DR119" s="781"/>
      <c r="DS119" s="781"/>
      <c r="DT119" s="781"/>
      <c r="DU119" s="782"/>
      <c r="DV119" s="869">
        <v>4.7</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1619699</v>
      </c>
      <c r="BR120" s="863"/>
      <c r="BS120" s="863"/>
      <c r="BT120" s="863"/>
      <c r="BU120" s="863"/>
      <c r="BV120" s="863">
        <v>1671018</v>
      </c>
      <c r="BW120" s="863"/>
      <c r="BX120" s="863"/>
      <c r="BY120" s="863"/>
      <c r="BZ120" s="863"/>
      <c r="CA120" s="863">
        <v>1716277</v>
      </c>
      <c r="CB120" s="863"/>
      <c r="CC120" s="863"/>
      <c r="CD120" s="863"/>
      <c r="CE120" s="863"/>
      <c r="CF120" s="887">
        <v>62</v>
      </c>
      <c r="CG120" s="888"/>
      <c r="CH120" s="888"/>
      <c r="CI120" s="888"/>
      <c r="CJ120" s="888"/>
      <c r="CK120" s="889" t="s">
        <v>436</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t="s">
        <v>112</v>
      </c>
      <c r="DR120" s="863"/>
      <c r="DS120" s="863"/>
      <c r="DT120" s="863"/>
      <c r="DU120" s="863"/>
      <c r="DV120" s="864" t="s">
        <v>112</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3170466</v>
      </c>
      <c r="BR122" s="866"/>
      <c r="BS122" s="866"/>
      <c r="BT122" s="866"/>
      <c r="BU122" s="866"/>
      <c r="BV122" s="866">
        <v>3380926</v>
      </c>
      <c r="BW122" s="866"/>
      <c r="BX122" s="866"/>
      <c r="BY122" s="866"/>
      <c r="BZ122" s="866"/>
      <c r="CA122" s="866">
        <v>3371851</v>
      </c>
      <c r="CB122" s="866"/>
      <c r="CC122" s="866"/>
      <c r="CD122" s="866"/>
      <c r="CE122" s="866"/>
      <c r="CF122" s="867">
        <v>121.7</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4790165</v>
      </c>
      <c r="BR123" s="854"/>
      <c r="BS123" s="854"/>
      <c r="BT123" s="854"/>
      <c r="BU123" s="854"/>
      <c r="BV123" s="854">
        <v>5051944</v>
      </c>
      <c r="BW123" s="854"/>
      <c r="BX123" s="854"/>
      <c r="BY123" s="854"/>
      <c r="BZ123" s="854"/>
      <c r="CA123" s="854">
        <v>5088128</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19.7</v>
      </c>
      <c r="BR124" s="852"/>
      <c r="BS124" s="852"/>
      <c r="BT124" s="852"/>
      <c r="BU124" s="852"/>
      <c r="BV124" s="852">
        <v>43</v>
      </c>
      <c r="BW124" s="852"/>
      <c r="BX124" s="852"/>
      <c r="BY124" s="852"/>
      <c r="BZ124" s="852"/>
      <c r="CA124" s="852">
        <v>44</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2931271</v>
      </c>
      <c r="AB129" s="798"/>
      <c r="AC129" s="798"/>
      <c r="AD129" s="798"/>
      <c r="AE129" s="799"/>
      <c r="AF129" s="800">
        <v>3087243</v>
      </c>
      <c r="AG129" s="798"/>
      <c r="AH129" s="798"/>
      <c r="AI129" s="798"/>
      <c r="AJ129" s="799"/>
      <c r="AK129" s="800">
        <v>3048926</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271508</v>
      </c>
      <c r="AB130" s="798"/>
      <c r="AC130" s="798"/>
      <c r="AD130" s="798"/>
      <c r="AE130" s="799"/>
      <c r="AF130" s="800">
        <v>263392</v>
      </c>
      <c r="AG130" s="798"/>
      <c r="AH130" s="798"/>
      <c r="AI130" s="798"/>
      <c r="AJ130" s="799"/>
      <c r="AK130" s="800">
        <v>279338</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2659763</v>
      </c>
      <c r="AB131" s="781"/>
      <c r="AC131" s="781"/>
      <c r="AD131" s="781"/>
      <c r="AE131" s="782"/>
      <c r="AF131" s="783">
        <v>2823851</v>
      </c>
      <c r="AG131" s="781"/>
      <c r="AH131" s="781"/>
      <c r="AI131" s="781"/>
      <c r="AJ131" s="782"/>
      <c r="AK131" s="783">
        <v>2769588</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44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1.9721306000000001</v>
      </c>
      <c r="AB132" s="761"/>
      <c r="AC132" s="761"/>
      <c r="AD132" s="761"/>
      <c r="AE132" s="762"/>
      <c r="AF132" s="763">
        <v>2.072843078</v>
      </c>
      <c r="AG132" s="761"/>
      <c r="AH132" s="761"/>
      <c r="AI132" s="761"/>
      <c r="AJ132" s="762"/>
      <c r="AK132" s="763">
        <v>1.6122253559999999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2.9</v>
      </c>
      <c r="AB133" s="740"/>
      <c r="AC133" s="740"/>
      <c r="AD133" s="740"/>
      <c r="AE133" s="741"/>
      <c r="AF133" s="739">
        <v>2.2000000000000002</v>
      </c>
      <c r="AG133" s="740"/>
      <c r="AH133" s="740"/>
      <c r="AI133" s="740"/>
      <c r="AJ133" s="741"/>
      <c r="AK133" s="739">
        <v>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1075076</v>
      </c>
      <c r="L9" s="266">
        <v>92084</v>
      </c>
      <c r="M9" s="267">
        <v>85687</v>
      </c>
      <c r="N9" s="268">
        <v>7.5</v>
      </c>
    </row>
    <row r="10" spans="1:16" x14ac:dyDescent="0.15">
      <c r="A10" s="250"/>
      <c r="B10" s="246"/>
      <c r="C10" s="246"/>
      <c r="D10" s="246"/>
      <c r="E10" s="246"/>
      <c r="F10" s="246"/>
      <c r="G10" s="1166" t="s">
        <v>474</v>
      </c>
      <c r="H10" s="1167"/>
      <c r="I10" s="1167"/>
      <c r="J10" s="1168"/>
      <c r="K10" s="269">
        <v>68029</v>
      </c>
      <c r="L10" s="270">
        <v>5827</v>
      </c>
      <c r="M10" s="271">
        <v>10096</v>
      </c>
      <c r="N10" s="272">
        <v>-42.3</v>
      </c>
    </row>
    <row r="11" spans="1:16" ht="13.5" customHeight="1" x14ac:dyDescent="0.15">
      <c r="A11" s="250"/>
      <c r="B11" s="246"/>
      <c r="C11" s="246"/>
      <c r="D11" s="246"/>
      <c r="E11" s="246"/>
      <c r="F11" s="246"/>
      <c r="G11" s="1166" t="s">
        <v>475</v>
      </c>
      <c r="H11" s="1167"/>
      <c r="I11" s="1167"/>
      <c r="J11" s="1168"/>
      <c r="K11" s="269">
        <v>106723</v>
      </c>
      <c r="L11" s="270">
        <v>9141</v>
      </c>
      <c r="M11" s="271">
        <v>13592</v>
      </c>
      <c r="N11" s="272">
        <v>-32.700000000000003</v>
      </c>
    </row>
    <row r="12" spans="1:16" ht="13.5" customHeight="1" x14ac:dyDescent="0.15">
      <c r="A12" s="250"/>
      <c r="B12" s="246"/>
      <c r="C12" s="246"/>
      <c r="D12" s="246"/>
      <c r="E12" s="246"/>
      <c r="F12" s="246"/>
      <c r="G12" s="1166" t="s">
        <v>476</v>
      </c>
      <c r="H12" s="1167"/>
      <c r="I12" s="1167"/>
      <c r="J12" s="1168"/>
      <c r="K12" s="269">
        <v>28787</v>
      </c>
      <c r="L12" s="270">
        <v>2466</v>
      </c>
      <c r="M12" s="271">
        <v>962</v>
      </c>
      <c r="N12" s="272">
        <v>156.30000000000001</v>
      </c>
    </row>
    <row r="13" spans="1:16" ht="13.5" customHeight="1" x14ac:dyDescent="0.15">
      <c r="A13" s="250"/>
      <c r="B13" s="246"/>
      <c r="C13" s="246"/>
      <c r="D13" s="246"/>
      <c r="E13" s="246"/>
      <c r="F13" s="246"/>
      <c r="G13" s="1166" t="s">
        <v>477</v>
      </c>
      <c r="H13" s="1167"/>
      <c r="I13" s="1167"/>
      <c r="J13" s="1168"/>
      <c r="K13" s="269" t="s">
        <v>478</v>
      </c>
      <c r="L13" s="270" t="s">
        <v>478</v>
      </c>
      <c r="M13" s="271">
        <v>34</v>
      </c>
      <c r="N13" s="272" t="s">
        <v>478</v>
      </c>
    </row>
    <row r="14" spans="1:16" ht="13.5" customHeight="1" x14ac:dyDescent="0.15">
      <c r="A14" s="250"/>
      <c r="B14" s="246"/>
      <c r="C14" s="246"/>
      <c r="D14" s="246"/>
      <c r="E14" s="246"/>
      <c r="F14" s="246"/>
      <c r="G14" s="1166" t="s">
        <v>479</v>
      </c>
      <c r="H14" s="1167"/>
      <c r="I14" s="1167"/>
      <c r="J14" s="1168"/>
      <c r="K14" s="269" t="s">
        <v>478</v>
      </c>
      <c r="L14" s="270" t="s">
        <v>478</v>
      </c>
      <c r="M14" s="271">
        <v>3922</v>
      </c>
      <c r="N14" s="272" t="s">
        <v>478</v>
      </c>
    </row>
    <row r="15" spans="1:16" ht="13.5" customHeight="1" x14ac:dyDescent="0.15">
      <c r="A15" s="250"/>
      <c r="B15" s="246"/>
      <c r="C15" s="246"/>
      <c r="D15" s="246"/>
      <c r="E15" s="246"/>
      <c r="F15" s="246"/>
      <c r="G15" s="1166" t="s">
        <v>480</v>
      </c>
      <c r="H15" s="1167"/>
      <c r="I15" s="1167"/>
      <c r="J15" s="1168"/>
      <c r="K15" s="269">
        <v>16334</v>
      </c>
      <c r="L15" s="270">
        <v>1399</v>
      </c>
      <c r="M15" s="271">
        <v>1815</v>
      </c>
      <c r="N15" s="272">
        <v>-22.9</v>
      </c>
    </row>
    <row r="16" spans="1:16" x14ac:dyDescent="0.15">
      <c r="A16" s="250"/>
      <c r="B16" s="246"/>
      <c r="C16" s="246"/>
      <c r="D16" s="246"/>
      <c r="E16" s="246"/>
      <c r="F16" s="246"/>
      <c r="G16" s="1169" t="s">
        <v>481</v>
      </c>
      <c r="H16" s="1170"/>
      <c r="I16" s="1170"/>
      <c r="J16" s="1171"/>
      <c r="K16" s="270">
        <v>-120038</v>
      </c>
      <c r="L16" s="270">
        <v>-10282</v>
      </c>
      <c r="M16" s="271">
        <v>-9409</v>
      </c>
      <c r="N16" s="272">
        <v>9.3000000000000007</v>
      </c>
    </row>
    <row r="17" spans="1:16" x14ac:dyDescent="0.15">
      <c r="A17" s="250"/>
      <c r="B17" s="246"/>
      <c r="C17" s="246"/>
      <c r="D17" s="246"/>
      <c r="E17" s="246"/>
      <c r="F17" s="246"/>
      <c r="G17" s="1169" t="s">
        <v>171</v>
      </c>
      <c r="H17" s="1170"/>
      <c r="I17" s="1170"/>
      <c r="J17" s="1171"/>
      <c r="K17" s="270">
        <v>1174911</v>
      </c>
      <c r="L17" s="270">
        <v>100635</v>
      </c>
      <c r="M17" s="271">
        <v>106699</v>
      </c>
      <c r="N17" s="272">
        <v>-5.7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10.79</v>
      </c>
      <c r="L21" s="283">
        <v>9.99</v>
      </c>
      <c r="M21" s="284">
        <v>0.8</v>
      </c>
      <c r="N21" s="251"/>
      <c r="O21" s="285"/>
      <c r="P21" s="281"/>
    </row>
    <row r="22" spans="1:16" s="286" customFormat="1" x14ac:dyDescent="0.15">
      <c r="A22" s="281"/>
      <c r="B22" s="251"/>
      <c r="C22" s="251"/>
      <c r="D22" s="251"/>
      <c r="E22" s="251"/>
      <c r="F22" s="251"/>
      <c r="G22" s="1163" t="s">
        <v>487</v>
      </c>
      <c r="H22" s="1164"/>
      <c r="I22" s="1164"/>
      <c r="J22" s="1165"/>
      <c r="K22" s="287">
        <v>100</v>
      </c>
      <c r="L22" s="288">
        <v>96.4</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285948</v>
      </c>
      <c r="L32" s="296">
        <v>24492</v>
      </c>
      <c r="M32" s="297">
        <v>51894</v>
      </c>
      <c r="N32" s="298">
        <v>-52.8</v>
      </c>
    </row>
    <row r="33" spans="1:16" ht="13.5" customHeight="1" x14ac:dyDescent="0.15">
      <c r="A33" s="250"/>
      <c r="B33" s="246"/>
      <c r="C33" s="246"/>
      <c r="D33" s="246"/>
      <c r="E33" s="246"/>
      <c r="F33" s="246"/>
      <c r="G33" s="1154" t="s">
        <v>492</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493</v>
      </c>
      <c r="H34" s="1155"/>
      <c r="I34" s="1155"/>
      <c r="J34" s="1156"/>
      <c r="K34" s="296" t="s">
        <v>478</v>
      </c>
      <c r="L34" s="296" t="s">
        <v>478</v>
      </c>
      <c r="M34" s="297">
        <v>10</v>
      </c>
      <c r="N34" s="298" t="s">
        <v>478</v>
      </c>
    </row>
    <row r="35" spans="1:16" ht="27" customHeight="1" x14ac:dyDescent="0.15">
      <c r="A35" s="250"/>
      <c r="B35" s="246"/>
      <c r="C35" s="246"/>
      <c r="D35" s="246"/>
      <c r="E35" s="246"/>
      <c r="F35" s="246"/>
      <c r="G35" s="1154" t="s">
        <v>494</v>
      </c>
      <c r="H35" s="1155"/>
      <c r="I35" s="1155"/>
      <c r="J35" s="1156"/>
      <c r="K35" s="296" t="s">
        <v>478</v>
      </c>
      <c r="L35" s="296" t="s">
        <v>478</v>
      </c>
      <c r="M35" s="297">
        <v>15077</v>
      </c>
      <c r="N35" s="298" t="s">
        <v>478</v>
      </c>
    </row>
    <row r="36" spans="1:16" ht="27" customHeight="1" x14ac:dyDescent="0.15">
      <c r="A36" s="250"/>
      <c r="B36" s="246"/>
      <c r="C36" s="246"/>
      <c r="D36" s="246"/>
      <c r="E36" s="246"/>
      <c r="F36" s="246"/>
      <c r="G36" s="1154" t="s">
        <v>495</v>
      </c>
      <c r="H36" s="1155"/>
      <c r="I36" s="1155"/>
      <c r="J36" s="1156"/>
      <c r="K36" s="296">
        <v>38042</v>
      </c>
      <c r="L36" s="296">
        <v>3258</v>
      </c>
      <c r="M36" s="297">
        <v>4066</v>
      </c>
      <c r="N36" s="298">
        <v>-19.899999999999999</v>
      </c>
    </row>
    <row r="37" spans="1:16" ht="13.5" customHeight="1" x14ac:dyDescent="0.15">
      <c r="A37" s="250"/>
      <c r="B37" s="246"/>
      <c r="C37" s="246"/>
      <c r="D37" s="246"/>
      <c r="E37" s="246"/>
      <c r="F37" s="246"/>
      <c r="G37" s="1154" t="s">
        <v>496</v>
      </c>
      <c r="H37" s="1155"/>
      <c r="I37" s="1155"/>
      <c r="J37" s="1156"/>
      <c r="K37" s="296" t="s">
        <v>478</v>
      </c>
      <c r="L37" s="296" t="s">
        <v>478</v>
      </c>
      <c r="M37" s="297">
        <v>901</v>
      </c>
      <c r="N37" s="298" t="s">
        <v>478</v>
      </c>
    </row>
    <row r="38" spans="1:16" ht="27" customHeight="1" x14ac:dyDescent="0.15">
      <c r="A38" s="250"/>
      <c r="B38" s="246"/>
      <c r="C38" s="246"/>
      <c r="D38" s="246"/>
      <c r="E38" s="246"/>
      <c r="F38" s="246"/>
      <c r="G38" s="1157" t="s">
        <v>497</v>
      </c>
      <c r="H38" s="1158"/>
      <c r="I38" s="1158"/>
      <c r="J38" s="1159"/>
      <c r="K38" s="299" t="s">
        <v>478</v>
      </c>
      <c r="L38" s="299" t="s">
        <v>478</v>
      </c>
      <c r="M38" s="300">
        <v>5</v>
      </c>
      <c r="N38" s="301" t="s">
        <v>478</v>
      </c>
      <c r="O38" s="295"/>
    </row>
    <row r="39" spans="1:16" x14ac:dyDescent="0.15">
      <c r="A39" s="250"/>
      <c r="B39" s="246"/>
      <c r="C39" s="246"/>
      <c r="D39" s="246"/>
      <c r="E39" s="246"/>
      <c r="F39" s="246"/>
      <c r="G39" s="1157" t="s">
        <v>498</v>
      </c>
      <c r="H39" s="1158"/>
      <c r="I39" s="1158"/>
      <c r="J39" s="1159"/>
      <c r="K39" s="302" t="s">
        <v>478</v>
      </c>
      <c r="L39" s="302" t="s">
        <v>478</v>
      </c>
      <c r="M39" s="303">
        <v>-2383</v>
      </c>
      <c r="N39" s="304" t="s">
        <v>478</v>
      </c>
      <c r="O39" s="295"/>
    </row>
    <row r="40" spans="1:16" ht="27" customHeight="1" x14ac:dyDescent="0.15">
      <c r="A40" s="250"/>
      <c r="B40" s="246"/>
      <c r="C40" s="246"/>
      <c r="D40" s="246"/>
      <c r="E40" s="246"/>
      <c r="F40" s="246"/>
      <c r="G40" s="1154" t="s">
        <v>499</v>
      </c>
      <c r="H40" s="1155"/>
      <c r="I40" s="1155"/>
      <c r="J40" s="1156"/>
      <c r="K40" s="302">
        <v>-279338</v>
      </c>
      <c r="L40" s="302">
        <v>-23926</v>
      </c>
      <c r="M40" s="303">
        <v>-48190</v>
      </c>
      <c r="N40" s="304">
        <v>-50.4</v>
      </c>
      <c r="O40" s="295"/>
    </row>
    <row r="41" spans="1:16" x14ac:dyDescent="0.15">
      <c r="A41" s="250"/>
      <c r="B41" s="246"/>
      <c r="C41" s="246"/>
      <c r="D41" s="246"/>
      <c r="E41" s="246"/>
      <c r="F41" s="246"/>
      <c r="G41" s="1160" t="s">
        <v>282</v>
      </c>
      <c r="H41" s="1161"/>
      <c r="I41" s="1161"/>
      <c r="J41" s="1162"/>
      <c r="K41" s="296">
        <v>44652</v>
      </c>
      <c r="L41" s="302">
        <v>3825</v>
      </c>
      <c r="M41" s="303">
        <v>21380</v>
      </c>
      <c r="N41" s="304">
        <v>-82.1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512103</v>
      </c>
      <c r="J51" s="322">
        <v>41655</v>
      </c>
      <c r="K51" s="323">
        <v>-2</v>
      </c>
      <c r="L51" s="324">
        <v>66496</v>
      </c>
      <c r="M51" s="325">
        <v>-6.2</v>
      </c>
      <c r="N51" s="326">
        <v>4.2</v>
      </c>
    </row>
    <row r="52" spans="1:14" x14ac:dyDescent="0.15">
      <c r="A52" s="250"/>
      <c r="B52" s="246"/>
      <c r="C52" s="246"/>
      <c r="D52" s="246"/>
      <c r="E52" s="246"/>
      <c r="F52" s="246"/>
      <c r="G52" s="327"/>
      <c r="H52" s="328" t="s">
        <v>510</v>
      </c>
      <c r="I52" s="329">
        <v>369149</v>
      </c>
      <c r="J52" s="330">
        <v>30027</v>
      </c>
      <c r="K52" s="331">
        <v>-8.6999999999999993</v>
      </c>
      <c r="L52" s="332">
        <v>36530</v>
      </c>
      <c r="M52" s="333">
        <v>-8.4</v>
      </c>
      <c r="N52" s="334">
        <v>-0.3</v>
      </c>
    </row>
    <row r="53" spans="1:14" x14ac:dyDescent="0.15">
      <c r="A53" s="250"/>
      <c r="B53" s="246"/>
      <c r="C53" s="246"/>
      <c r="D53" s="246"/>
      <c r="E53" s="246"/>
      <c r="F53" s="246"/>
      <c r="G53" s="312" t="s">
        <v>511</v>
      </c>
      <c r="H53" s="313"/>
      <c r="I53" s="321">
        <v>789355</v>
      </c>
      <c r="J53" s="322">
        <v>64967</v>
      </c>
      <c r="K53" s="323">
        <v>56</v>
      </c>
      <c r="L53" s="324">
        <v>82748</v>
      </c>
      <c r="M53" s="325">
        <v>24.4</v>
      </c>
      <c r="N53" s="326">
        <v>31.6</v>
      </c>
    </row>
    <row r="54" spans="1:14" x14ac:dyDescent="0.15">
      <c r="A54" s="250"/>
      <c r="B54" s="246"/>
      <c r="C54" s="246"/>
      <c r="D54" s="246"/>
      <c r="E54" s="246"/>
      <c r="F54" s="246"/>
      <c r="G54" s="327"/>
      <c r="H54" s="328" t="s">
        <v>510</v>
      </c>
      <c r="I54" s="329">
        <v>304827</v>
      </c>
      <c r="J54" s="330">
        <v>25089</v>
      </c>
      <c r="K54" s="331">
        <v>-16.399999999999999</v>
      </c>
      <c r="L54" s="332">
        <v>44732</v>
      </c>
      <c r="M54" s="333">
        <v>22.5</v>
      </c>
      <c r="N54" s="334">
        <v>-38.9</v>
      </c>
    </row>
    <row r="55" spans="1:14" x14ac:dyDescent="0.15">
      <c r="A55" s="250"/>
      <c r="B55" s="246"/>
      <c r="C55" s="246"/>
      <c r="D55" s="246"/>
      <c r="E55" s="246"/>
      <c r="F55" s="246"/>
      <c r="G55" s="312" t="s">
        <v>512</v>
      </c>
      <c r="H55" s="313"/>
      <c r="I55" s="321">
        <v>611444</v>
      </c>
      <c r="J55" s="322">
        <v>50734</v>
      </c>
      <c r="K55" s="323">
        <v>-21.9</v>
      </c>
      <c r="L55" s="324">
        <v>91837</v>
      </c>
      <c r="M55" s="325">
        <v>11</v>
      </c>
      <c r="N55" s="326">
        <v>-32.9</v>
      </c>
    </row>
    <row r="56" spans="1:14" x14ac:dyDescent="0.15">
      <c r="A56" s="250"/>
      <c r="B56" s="246"/>
      <c r="C56" s="246"/>
      <c r="D56" s="246"/>
      <c r="E56" s="246"/>
      <c r="F56" s="246"/>
      <c r="G56" s="327"/>
      <c r="H56" s="328" t="s">
        <v>510</v>
      </c>
      <c r="I56" s="329">
        <v>336422</v>
      </c>
      <c r="J56" s="330">
        <v>27914</v>
      </c>
      <c r="K56" s="331">
        <v>11.3</v>
      </c>
      <c r="L56" s="332">
        <v>54439</v>
      </c>
      <c r="M56" s="333">
        <v>21.7</v>
      </c>
      <c r="N56" s="334">
        <v>-10.4</v>
      </c>
    </row>
    <row r="57" spans="1:14" x14ac:dyDescent="0.15">
      <c r="A57" s="250"/>
      <c r="B57" s="246"/>
      <c r="C57" s="246"/>
      <c r="D57" s="246"/>
      <c r="E57" s="246"/>
      <c r="F57" s="246"/>
      <c r="G57" s="312" t="s">
        <v>513</v>
      </c>
      <c r="H57" s="313"/>
      <c r="I57" s="321">
        <v>1298171</v>
      </c>
      <c r="J57" s="322">
        <v>109736</v>
      </c>
      <c r="K57" s="323">
        <v>116.3</v>
      </c>
      <c r="L57" s="324">
        <v>106092</v>
      </c>
      <c r="M57" s="325">
        <v>15.5</v>
      </c>
      <c r="N57" s="326">
        <v>100.8</v>
      </c>
    </row>
    <row r="58" spans="1:14" x14ac:dyDescent="0.15">
      <c r="A58" s="250"/>
      <c r="B58" s="246"/>
      <c r="C58" s="246"/>
      <c r="D58" s="246"/>
      <c r="E58" s="246"/>
      <c r="F58" s="246"/>
      <c r="G58" s="327"/>
      <c r="H58" s="328" t="s">
        <v>510</v>
      </c>
      <c r="I58" s="329">
        <v>837049</v>
      </c>
      <c r="J58" s="330">
        <v>70756</v>
      </c>
      <c r="K58" s="331">
        <v>153.5</v>
      </c>
      <c r="L58" s="332">
        <v>44299</v>
      </c>
      <c r="M58" s="333">
        <v>-18.600000000000001</v>
      </c>
      <c r="N58" s="334">
        <v>172.1</v>
      </c>
    </row>
    <row r="59" spans="1:14" x14ac:dyDescent="0.15">
      <c r="A59" s="250"/>
      <c r="B59" s="246"/>
      <c r="C59" s="246"/>
      <c r="D59" s="246"/>
      <c r="E59" s="246"/>
      <c r="F59" s="246"/>
      <c r="G59" s="312" t="s">
        <v>514</v>
      </c>
      <c r="H59" s="313"/>
      <c r="I59" s="321">
        <v>620369</v>
      </c>
      <c r="J59" s="322">
        <v>53137</v>
      </c>
      <c r="K59" s="323">
        <v>-51.6</v>
      </c>
      <c r="L59" s="324">
        <v>79466</v>
      </c>
      <c r="M59" s="325">
        <v>-25.1</v>
      </c>
      <c r="N59" s="326">
        <v>-26.5</v>
      </c>
    </row>
    <row r="60" spans="1:14" x14ac:dyDescent="0.15">
      <c r="A60" s="250"/>
      <c r="B60" s="246"/>
      <c r="C60" s="246"/>
      <c r="D60" s="246"/>
      <c r="E60" s="246"/>
      <c r="F60" s="246"/>
      <c r="G60" s="327"/>
      <c r="H60" s="328" t="s">
        <v>510</v>
      </c>
      <c r="I60" s="335">
        <v>183919</v>
      </c>
      <c r="J60" s="330">
        <v>15753</v>
      </c>
      <c r="K60" s="331">
        <v>-77.7</v>
      </c>
      <c r="L60" s="332">
        <v>44645</v>
      </c>
      <c r="M60" s="333">
        <v>0.8</v>
      </c>
      <c r="N60" s="334">
        <v>-78.5</v>
      </c>
    </row>
    <row r="61" spans="1:14" x14ac:dyDescent="0.15">
      <c r="A61" s="250"/>
      <c r="B61" s="246"/>
      <c r="C61" s="246"/>
      <c r="D61" s="246"/>
      <c r="E61" s="246"/>
      <c r="F61" s="246"/>
      <c r="G61" s="312" t="s">
        <v>515</v>
      </c>
      <c r="H61" s="336"/>
      <c r="I61" s="337">
        <v>766288</v>
      </c>
      <c r="J61" s="338">
        <v>64046</v>
      </c>
      <c r="K61" s="339">
        <v>19.399999999999999</v>
      </c>
      <c r="L61" s="340">
        <v>85328</v>
      </c>
      <c r="M61" s="341">
        <v>3.9</v>
      </c>
      <c r="N61" s="326">
        <v>15.5</v>
      </c>
    </row>
    <row r="62" spans="1:14" x14ac:dyDescent="0.15">
      <c r="A62" s="250"/>
      <c r="B62" s="246"/>
      <c r="C62" s="246"/>
      <c r="D62" s="246"/>
      <c r="E62" s="246"/>
      <c r="F62" s="246"/>
      <c r="G62" s="327"/>
      <c r="H62" s="328" t="s">
        <v>510</v>
      </c>
      <c r="I62" s="329">
        <v>406273</v>
      </c>
      <c r="J62" s="330">
        <v>33908</v>
      </c>
      <c r="K62" s="331">
        <v>12.4</v>
      </c>
      <c r="L62" s="332">
        <v>44929</v>
      </c>
      <c r="M62" s="333">
        <v>3.6</v>
      </c>
      <c r="N62" s="334">
        <v>8.8000000000000007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36.229999999999997</v>
      </c>
      <c r="G47" s="12">
        <v>41.81</v>
      </c>
      <c r="H47" s="12">
        <v>36.18</v>
      </c>
      <c r="I47" s="12">
        <v>35.96</v>
      </c>
      <c r="J47" s="13">
        <v>37.65</v>
      </c>
    </row>
    <row r="48" spans="2:10" ht="57.75" customHeight="1" x14ac:dyDescent="0.15">
      <c r="B48" s="14"/>
      <c r="C48" s="1174" t="s">
        <v>4</v>
      </c>
      <c r="D48" s="1174"/>
      <c r="E48" s="1175"/>
      <c r="F48" s="15">
        <v>5.63</v>
      </c>
      <c r="G48" s="16">
        <v>6.87</v>
      </c>
      <c r="H48" s="16">
        <v>5.18</v>
      </c>
      <c r="I48" s="16">
        <v>5.03</v>
      </c>
      <c r="J48" s="17">
        <v>5.0199999999999996</v>
      </c>
    </row>
    <row r="49" spans="2:10" ht="57.75" customHeight="1" thickBot="1" x14ac:dyDescent="0.2">
      <c r="B49" s="18"/>
      <c r="C49" s="1176" t="s">
        <v>5</v>
      </c>
      <c r="D49" s="1176"/>
      <c r="E49" s="1177"/>
      <c r="F49" s="19" t="s">
        <v>522</v>
      </c>
      <c r="G49" s="20">
        <v>6.91</v>
      </c>
      <c r="H49" s="20" t="s">
        <v>523</v>
      </c>
      <c r="I49" s="20">
        <v>1.71</v>
      </c>
      <c r="J49" s="21">
        <v>1.1599999999999999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2018-03-08T02:30:43Z</cp:lastPrinted>
  <dcterms:created xsi:type="dcterms:W3CDTF">2018-01-24T04:26:55Z</dcterms:created>
  <dcterms:modified xsi:type="dcterms:W3CDTF">2018-10-31T08:58:13Z</dcterms:modified>
  <cp:category/>
</cp:coreProperties>
</file>