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5財政班\05fy\050_地方公会計\11 令和３年度財政状況資料集の作成について（ストック情報）\06_HP公表\"/>
    </mc:Choice>
  </mc:AlternateContent>
  <xr:revisionPtr revIDLastSave="0" documentId="13_ncr:1_{853ECB1B-46DF-4861-87E7-2EC0D9544480}"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W34" i="10"/>
  <c r="BW35" i="10" s="1"/>
  <c r="BW36" i="10" s="1"/>
  <c r="BW37" i="10" s="1"/>
  <c r="BW38" i="10" s="1"/>
  <c r="BW39" i="10" s="1"/>
  <c r="BW40" i="10" s="1"/>
  <c r="BW41" i="10" s="1"/>
  <c r="BW42" i="10" s="1"/>
  <c r="BW43" i="10" s="1"/>
  <c r="U34" i="10"/>
  <c r="U35" i="10" s="1"/>
  <c r="U36" i="10" s="1"/>
  <c r="C34" i="10"/>
  <c r="AM34" i="10" s="1"/>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<sst xmlns="http://schemas.openxmlformats.org/spreadsheetml/2006/main" count="1194" uniqueCount="603">
  <si>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</si>
  <si>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</si>
  <si>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</si>
  <si>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</si>
  <si>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</si>
  <si>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</si>
  <si>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</si>
  <si>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</si>
  <si>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</si>
  <si>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</si>
  <si>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</si>
  <si>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</si>
  <si>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</si>
  <si>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</si>
  <si>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</si>
  <si>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</si>
  <si>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</si>
  <si>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</si>
  <si>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</si>
  <si>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</si>
  <si>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</si>
  <si>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</si>
  <si>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</si>
  <si>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</si>
  <si>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</si>
  <si>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</si>
  <si>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</si>
  <si>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</si>
  <si>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</si>
  <si>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</si>
  <si>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</si>
  <si>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</si>
  <si>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</si>
  <si>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</si>
  <si>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</si>
  <si>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</si>
  <si>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</si>
  <si>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</si>
  <si>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</si>
  <si>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</si>
  <si>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</si>
  <si>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</si>
  <si>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</si>
  <si>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</si>
  <si>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</si>
  <si>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</si>
  <si>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</si>
  <si>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</si>
  <si>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</si>
  <si>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</si>
  <si>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</si>
  <si>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</si>
  <si>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</si>
  <si>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</si>
  <si>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</si>
  <si>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</si>
  <si>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</si>
  <si>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</si>
  <si>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</si>
  <si>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</si>
  <si>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</si>
  <si>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</si>
  <si>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</si>
  <si>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</si>
  <si>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</si>
  <si>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</si>
  <si>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</si>
  <si>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</si>
  <si>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</si>
  <si>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</si>
  <si>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</si>
  <si>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</si>
  <si>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</si>
  <si>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</si>
  <si>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</si>
  <si>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</si>
  <si>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</si>
  <si>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</si>
  <si>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</si>
  <si>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</si>
  <si>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</si>
  <si>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</si>
  <si>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</si>
  <si>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</si>
  <si>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</si>
  <si>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</si>
  <si>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</si>
  <si>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</si>
  <si>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</si>
  <si>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</si>
  <si>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</si>
  <si>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</si>
  <si>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</si>
  <si>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</si>
  <si>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</si>
  <si>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</si>
  <si>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</si>
  <si>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</si>
  <si>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白子町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</si>
  <si>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</si>
  <si>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</si>
  <si>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</si>
  <si>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</si>
  <si>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</si>
  <si>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</si>
  <si>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</si>
  <si>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</si>
  <si>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</si>
  <si>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</si>
  <si>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</si>
  <si>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</si>
  <si>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</si>
  <si>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</si>
  <si>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</si>
  <si>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</si>
  <si>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</si>
  <si>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</si>
  <si>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</si>
  <si>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</si>
  <si>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</si>
  <si>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</si>
  <si>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</si>
  <si>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</si>
  <si>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</si>
  <si>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</si>
  <si>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</si>
  <si>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</si>
  <si>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</si>
  <si>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</si>
  <si>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</si>
  <si>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</si>
  <si>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</si>
  <si>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</si>
  <si>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</si>
  <si>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</si>
  <si>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</si>
  <si>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</si>
  <si>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</si>
  <si>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</si>
  <si>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</si>
  <si>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</si>
  <si>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</si>
  <si>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</si>
  <si>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</si>
  <si>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</si>
  <si>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</si>
  <si>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</si>
  <si>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</si>
  <si>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</si>
  <si>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</si>
  <si>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</si>
  <si>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</si>
  <si>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</si>
  <si>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</si>
  <si>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</si>
  <si>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</si>
  <si>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</si>
  <si>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</si>
  <si>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</si>
  <si>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</si>
  <si>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</si>
  <si>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</si>
  <si>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</si>
  <si>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</si>
  <si>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</si>
  <si>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</si>
  <si>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</si>
  <si>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</si>
  <si>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</si>
  <si>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</si>
  <si>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</si>
  <si>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</si>
  <si>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</si>
  <si>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</si>
  <si>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</si>
  <si>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</si>
  <si>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</si>
  <si>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</si>
  <si>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</si>
  <si>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</si>
  <si>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</si>
  <si>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</si>
  <si>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</si>
  <si>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</si>
  <si>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</si>
  <si>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</si>
  <si>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</si>
  <si>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</si>
  <si>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</si>
  <si>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</si>
  <si>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</si>
  <si>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</si>
  <si>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</si>
  <si>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</si>
  <si>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</si>
  <si>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</si>
  <si>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</si>
  <si>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</si>
  <si>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</si>
  <si>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</si>
  <si>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</si>
  <si>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</si>
  <si>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</si>
  <si>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</si>
  <si>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</si>
  <si>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</si>
  <si>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</si>
  <si>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</si>
  <si>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</si>
  <si>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</si>
  <si>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</si>
  <si>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</si>
  <si>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</si>
  <si>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</si>
  <si>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</si>
  <si>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千葉県白子町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</si>
  <si>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</si>
  <si>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</si>
  <si>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</si>
  <si>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</si>
  <si>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</si>
  <si>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</si>
  <si>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</si>
  <si>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</si>
  <si>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</si>
  <si>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</si>
  <si>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</si>
  <si>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</si>
  <si>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</si>
  <si>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</si>
  <si>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</si>
  <si>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</si>
  <si>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</si>
  <si>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</si>
  <si>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</si>
  <si>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</si>
  <si>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</si>
  <si>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</si>
  <si>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</si>
  <si>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</si>
  <si>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</si>
  <si>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</si>
  <si>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</si>
  <si>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</si>
  <si>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</si>
  <si>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</si>
  <si>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</si>
  <si>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</si>
  <si>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</si>
  <si>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</si>
  <si>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</si>
  <si>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</si>
  <si>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</si>
  <si>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</si>
  <si>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</si>
  <si>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</si>
  <si>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</si>
  <si>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</si>
  <si>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</si>
  <si>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</si>
  <si>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</si>
  <si>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</si>
  <si>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</si>
  <si>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</si>
  <si>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</si>
  <si>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</si>
  <si>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</si>
  <si>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</si>
  <si>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</si>
  <si>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</si>
  <si>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</si>
  <si>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</si>
  <si>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</si>
  <si>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</si>
  <si>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</si>
  <si>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</si>
  <si>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</si>
  <si>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</si>
  <si>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</si>
  <si>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</si>
  <si>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</si>
  <si>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</si>
  <si>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</si>
  <si>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</si>
  <si>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</si>
  <si>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</si>
  <si>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</si>
  <si>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</si>
  <si>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</si>
  <si>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</si>
  <si>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</si>
  <si>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</si>
  <si>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</si>
  <si>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</si>
  <si>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</si>
  <si>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</si>
  <si>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</si>
  <si>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</si>
  <si>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</si>
  <si>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</si>
  <si>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</si>
  <si>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</si>
  <si>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</si>
  <si>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</si>
  <si>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</si>
  <si>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</si>
  <si>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</si>
  <si>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</si>
  <si>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</si>
  <si>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</si>
  <si>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</si>
  <si>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</si>
  <si>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</si>
  <si>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</si>
  <si>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</si>
  <si>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</si>
  <si>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</si>
  <si>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</si>
  <si>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</si>
  <si>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</si>
  <si>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</si>
  <si>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</si>
  <si>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</si>
  <si>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</si>
  <si>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</si>
  <si>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</si>
  <si>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</si>
  <si>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</si>
  <si>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</si>
  <si>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</si>
  <si>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</si>
  <si>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</si>
  <si>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</si>
  <si>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</si>
  <si>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</si>
  <si>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</si>
  <si>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</si>
  <si>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</si>
  <si>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</si>
  <si>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ガス</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</si>
  <si>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</si>
  <si>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</si>
  <si>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</si>
  <si>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</si>
  <si>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</si>
  <si>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</si>
  <si>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</si>
  <si>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</si>
  <si>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</si>
  <si>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</si>
  <si>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</si>
  <si>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</si>
  <si>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</si>
  <si>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</si>
  <si>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</si>
  <si>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</si>
  <si>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</si>
  <si>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</si>
  <si>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</si>
  <si>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</si>
  <si>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</si>
  <si>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</si>
  <si>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</si>
  <si>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</si>
  <si>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</si>
  <si>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</si>
  <si>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</si>
  <si>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</si>
  <si>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</si>
  <si>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千葉県白子町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</si>
  <si>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</si>
  <si>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</si>
  <si>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</si>
  <si>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</si>
  <si>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</si>
  <si>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</si>
  <si>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</si>
  <si>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</si>
  <si>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</si>
  <si>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</si>
  <si>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</si>
  <si>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</si>
  <si>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</si>
  <si>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</si>
  <si>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</si>
  <si>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</si>
  <si>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</si>
  <si>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</si>
  <si>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</si>
  <si>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</si>
  <si>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</si>
  <si>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</si>
  <si>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</si>
  <si>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</si>
  <si>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</si>
  <si>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</si>
  <si>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</si>
  <si>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</si>
  <si>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</si>
  <si>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</si>
  <si>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</si>
  <si>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</si>
  <si>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</si>
  <si>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白子町国民健康保険事業特別会計</t>
    <phoneticPr fontId="5"/>
  </si>
  <si>
    <t>白子町介護保険事業特別会計</t>
    <phoneticPr fontId="5"/>
  </si>
  <si>
    <t>白子町後期高齢者事業特別会計</t>
    <phoneticPr fontId="5"/>
  </si>
  <si>
    <t>白子町ガス事業特別会計</t>
    <phoneticPr fontId="5"/>
  </si>
  <si>
    <t>法適用企業</t>
    <phoneticPr fontId="5"/>
  </si>
  <si>
    <t>白子町休養施設事業特別会計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</si>
  <si>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</si>
  <si>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</si>
  <si>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</si>
  <si>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</si>
  <si>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</si>
  <si>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</si>
  <si>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</si>
  <si>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</si>
  <si>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</si>
  <si>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</si>
  <si>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</si>
  <si>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</si>
  <si>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</si>
  <si>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</si>
  <si>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</si>
  <si>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</si>
  <si>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</si>
  <si>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</si>
  <si>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</si>
  <si>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</si>
  <si>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</si>
  <si>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</si>
  <si>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</si>
  <si>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</si>
  <si>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</si>
  <si>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</si>
  <si>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</si>
  <si>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</si>
  <si>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</si>
  <si>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</si>
  <si>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</si>
  <si>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</si>
  <si>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</si>
  <si>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</si>
  <si>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</si>
  <si>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</si>
  <si>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</si>
  <si>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</si>
  <si>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</si>
  <si>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</si>
  <si>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</si>
  <si>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</si>
  <si>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</si>
  <si>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</si>
  <si>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</si>
  <si>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</si>
  <si>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</si>
  <si>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</si>
  <si>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</si>
  <si>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</si>
  <si>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</si>
  <si>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</si>
  <si>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</si>
  <si>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</si>
  <si>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</si>
  <si>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</si>
  <si>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</si>
  <si>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</si>
  <si>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</si>
  <si>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</si>
  <si>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白子町介護保険事業特別会計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</si>
  <si>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</si>
  <si>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</si>
  <si>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</si>
  <si>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</si>
  <si>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</si>
  <si>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</si>
  <si>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</si>
  <si>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</si>
  <si>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</si>
  <si>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</si>
  <si>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</si>
  <si>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</si>
  <si>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</si>
  <si>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</si>
  <si>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</si>
  <si>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</si>
  <si>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</si>
  <si>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</si>
  <si>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</si>
  <si>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</si>
  <si>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</si>
  <si>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</si>
  <si>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</si>
  <si>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</si>
  <si>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</si>
  <si>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</si>
  <si>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</si>
  <si>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</si>
  <si>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</si>
  <si>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</si>
  <si>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</si>
  <si>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</si>
  <si>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</si>
  <si>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</si>
  <si>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</si>
  <si>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</si>
  <si>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</si>
  <si>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</si>
  <si>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</si>
  <si>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</si>
  <si>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</si>
  <si>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</si>
  <si>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</si>
  <si>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</si>
  <si>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</si>
  <si>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</si>
  <si>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</si>
  <si>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</si>
  <si>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</si>
  <si>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</si>
  <si>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</si>
  <si>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</si>
  <si>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</si>
  <si>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</si>
  <si>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</si>
  <si>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</si>
  <si>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</si>
  <si>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</si>
  <si>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</si>
  <si>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</si>
  <si>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</si>
  <si>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</si>
  <si>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</si>
  <si>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</si>
  <si>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</si>
  <si>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</si>
  <si>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</si>
  <si>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</si>
  <si>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</si>
  <si>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</si>
  <si>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</si>
  <si>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</si>
  <si>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</si>
  <si>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</si>
  <si>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</si>
  <si>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</si>
  <si>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</si>
  <si>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</si>
  <si>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</si>
  <si>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</si>
  <si>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</si>
  <si>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</si>
  <si>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</si>
  <si>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</si>
  <si>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</si>
  <si>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</si>
  <si>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1.21</t>
  </si>
  <si>
    <t>▲ 7.32</t>
  </si>
  <si>
    <t>一般会計</t>
  </si>
  <si>
    <t>白子町介護保険事業特別会計</t>
  </si>
  <si>
    <t>白子町ガス事業特別会計</t>
  </si>
  <si>
    <t>白子町国民健康保険事業特別会計</t>
  </si>
  <si>
    <t>白子町後期高齢者事業特別会計</t>
  </si>
  <si>
    <t>白子町休養施設事業特別会計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</si>
  <si>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</si>
  <si>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</si>
  <si>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</si>
  <si>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</si>
  <si>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</si>
  <si>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</si>
  <si>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</si>
  <si>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</si>
  <si>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</si>
  <si>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</si>
  <si>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</si>
  <si>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</si>
  <si>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</si>
  <si>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</si>
  <si>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</si>
  <si>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長生郡市広域市町村圏組合（一般会計）</t>
    <rPh sb="0" eb="3">
      <t>チョウセイグン</t>
    </rPh>
    <rPh sb="3" eb="4">
      <t>シ</t>
    </rPh>
    <rPh sb="4" eb="6">
      <t>コウイキ</t>
    </rPh>
    <rPh sb="6" eb="9">
      <t>シチョウソン</t>
    </rPh>
    <rPh sb="9" eb="10">
      <t>ケン</t>
    </rPh>
    <rPh sb="10" eb="12">
      <t>クミアイ</t>
    </rPh>
    <rPh sb="13" eb="15">
      <t>イッパン</t>
    </rPh>
    <rPh sb="15" eb="17">
      <t>カイケイ</t>
    </rPh>
    <phoneticPr fontId="2"/>
  </si>
  <si>
    <t>長生郡市広域市町村圏組合（水道事業会計）</t>
    <rPh sb="0" eb="3">
      <t>チョウセイグン</t>
    </rPh>
    <rPh sb="3" eb="4">
      <t>シ</t>
    </rPh>
    <rPh sb="4" eb="6">
      <t>コウイキ</t>
    </rPh>
    <rPh sb="6" eb="9">
      <t>シチョウソン</t>
    </rPh>
    <rPh sb="9" eb="10">
      <t>ケン</t>
    </rPh>
    <rPh sb="10" eb="12">
      <t>クミアイ</t>
    </rPh>
    <rPh sb="13" eb="15">
      <t>スイドウ</t>
    </rPh>
    <rPh sb="15" eb="17">
      <t>ジギョウ</t>
    </rPh>
    <rPh sb="17" eb="19">
      <t>カイケイ</t>
    </rPh>
    <phoneticPr fontId="2"/>
  </si>
  <si>
    <t>長生郡市広域市町村圏組合（病院事業会計）</t>
    <rPh sb="0" eb="3">
      <t>チョウセイグン</t>
    </rPh>
    <rPh sb="3" eb="4">
      <t>シ</t>
    </rPh>
    <rPh sb="4" eb="6">
      <t>コウイキ</t>
    </rPh>
    <rPh sb="6" eb="9">
      <t>シチョウソン</t>
    </rPh>
    <rPh sb="9" eb="10">
      <t>ケン</t>
    </rPh>
    <rPh sb="10" eb="12">
      <t>クミアイ</t>
    </rPh>
    <rPh sb="13" eb="15">
      <t>ビョウイン</t>
    </rPh>
    <rPh sb="15" eb="17">
      <t>ジギョウ</t>
    </rPh>
    <rPh sb="17" eb="19">
      <t>カイケイ</t>
    </rPh>
    <phoneticPr fontId="2"/>
  </si>
  <si>
    <t>長生郡市広域市町村圏組合（特別会計）</t>
    <rPh sb="0" eb="3">
      <t>チョウセイグン</t>
    </rPh>
    <rPh sb="3" eb="4">
      <t>シ</t>
    </rPh>
    <rPh sb="4" eb="6">
      <t>コウイキ</t>
    </rPh>
    <rPh sb="6" eb="9">
      <t>シチョウソン</t>
    </rPh>
    <rPh sb="9" eb="10">
      <t>ケン</t>
    </rPh>
    <rPh sb="10" eb="12">
      <t>クミアイ</t>
    </rPh>
    <rPh sb="13" eb="15">
      <t>トクベツ</t>
    </rPh>
    <rPh sb="15" eb="17">
      <t>カイケイ</t>
    </rPh>
    <phoneticPr fontId="2"/>
  </si>
  <si>
    <t>一宮聖苑組合</t>
    <rPh sb="0" eb="2">
      <t>イチノミヤ</t>
    </rPh>
    <rPh sb="2" eb="4">
      <t>セイエン</t>
    </rPh>
    <rPh sb="4" eb="6">
      <t>クミアイ</t>
    </rPh>
    <phoneticPr fontId="2"/>
  </si>
  <si>
    <t>九十九地域水道企業団</t>
    <rPh sb="0" eb="3">
      <t>クジュウク</t>
    </rPh>
    <rPh sb="3" eb="5">
      <t>チイキ</t>
    </rPh>
    <rPh sb="5" eb="7">
      <t>スイドウ</t>
    </rPh>
    <rPh sb="7" eb="9">
      <t>キギョウ</t>
    </rPh>
    <rPh sb="9" eb="10">
      <t>ダン</t>
    </rPh>
    <phoneticPr fontId="2"/>
  </si>
  <si>
    <t>地域福祉基金</t>
  </si>
  <si>
    <t>防災基金</t>
  </si>
  <si>
    <t>地域振興基金</t>
  </si>
  <si>
    <t>公共施設整備基金</t>
    <phoneticPr fontId="2"/>
  </si>
  <si>
    <t>ふるさとしらこ応援基金</t>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</si>
  <si>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</si>
  <si>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</si>
  <si>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</si>
  <si>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</si>
  <si>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将来負担比率は将来負担額より充当可能財源等を超え、前年度の16.4%から数値なしとなった。改善した要因は、充当可能基金の増加によるものである。
有形固定資産減価償却率も類似団体平均を上回っており、早急に老朽化対策を行う必要がある。指数が上昇している主な要因としては、昭和40年代に建設された学校施設などの老朽化の進行が挙げられる。
今後小学校の適正配置の検討や、公共施設個別施設計画に基づき、施設総量の適正化や長寿命化を図っていく。</t>
    <rPh sb="22" eb="23">
      <t>コ</t>
    </rPh>
    <rPh sb="166" eb="168">
      <t>コンゴ</t>
    </rPh>
    <rPh sb="169" eb="171">
      <t>ガッコウ</t>
    </rPh>
    <rPh sb="172" eb="176">
      <t>テキセイハイチ</t>
    </rPh>
    <rPh sb="177" eb="179">
      <t>ケントウ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</si>
  <si>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</si>
  <si>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</si>
  <si>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</si>
  <si>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</si>
  <si>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</si>
  <si>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</si>
  <si>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い水準にあり、将来負担比率については高い水準となっている。将来負担比率が高い要因としては、平成27年度に行った排水機場整備事業・かんがい排水事業等の実施に際し、合計で8.7億円の地方債を発行したことが挙げられる。これらの地方債の償還が令和元年度から始まったこことで、実質公債費比率も上昇しくことが見込まれる。加えて社会保障関係費が増大し、償還財源の確保が困難となるため、不断の歳出削減に取り組んで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</si>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</sst>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E1EF84E-70A5-42FE-A21F-C9B5EABC049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90072</c:v>
                </c:pt>
                <c:pt idx="1">
                  <c:v>88328</c:v>
                </c:pt>
                <c:pt idx="2">
                  <c:v>103390</c:v>
                </c:pt>
                <c:pt idx="3">
                  <c:v>117234</c:v>
                </c:pt>
                <c:pt idx="4">
                  <c:v>97758</c:v>
                </c:pt>
              </c:numCache>
            </c:numRef>
          </c:val>
          <c:smooth val="0"/>
          <c:extLst>
            <c:ext xmlns:c16="http://schemas.microsoft.com/office/drawing/2014/chart" uri="{C3380CC4-5D6E-409C-BE32-E72D297353CC}">
              <c16:uniqueId val="{00000000-AD7C-4359-9387-F005A233DAD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28991</c:v>
                </c:pt>
                <c:pt idx="1">
                  <c:v>46681</c:v>
                </c:pt>
                <c:pt idx="2">
                  <c:v>29888</c:v>
                </c:pt>
                <c:pt idx="3">
                  <c:v>51302</c:v>
                </c:pt>
                <c:pt idx="4">
                  <c:v>35618</c:v>
                </c:pt>
              </c:numCache>
            </c:numRef>
          </c:val>
          <c:smooth val="0"/>
          <c:extLst>
            <c:ext xmlns:c16="http://schemas.microsoft.com/office/drawing/2014/chart" uri="{C3380CC4-5D6E-409C-BE32-E72D297353CC}">
              <c16:uniqueId val="{00000001-AD7C-4359-9387-F005A233DAD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3.3</c:v>
                </c:pt>
                <c:pt idx="1">
                  <c:v>4.9800000000000004</c:v>
                </c:pt>
                <c:pt idx="2">
                  <c:v>5.72</c:v>
                </c:pt>
                <c:pt idx="3">
                  <c:v>5.51</c:v>
                </c:pt>
                <c:pt idx="4">
                  <c:v>7.64</c:v>
                </c:pt>
              </c:numCache>
            </c:numRef>
          </c:val>
          <c:extLst>
            <c:ext xmlns:c16="http://schemas.microsoft.com/office/drawing/2014/chart" uri="{C3380CC4-5D6E-409C-BE32-E72D297353CC}">
              <c16:uniqueId val="{00000000-CB0C-415A-B9D7-BF3B3CFB039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40.35</c:v>
                </c:pt>
                <c:pt idx="1">
                  <c:v>37.869999999999997</c:v>
                </c:pt>
                <c:pt idx="2">
                  <c:v>29.83</c:v>
                </c:pt>
                <c:pt idx="3">
                  <c:v>30.23</c:v>
                </c:pt>
                <c:pt idx="4">
                  <c:v>35.479999999999997</c:v>
                </c:pt>
              </c:numCache>
            </c:numRef>
          </c:val>
          <c:extLst>
            <c:ext xmlns:c16="http://schemas.microsoft.com/office/drawing/2014/chart" uri="{C3380CC4-5D6E-409C-BE32-E72D297353CC}">
              <c16:uniqueId val="{00000001-CB0C-415A-B9D7-BF3B3CFB039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0.82</c:v>
                </c:pt>
                <c:pt idx="1">
                  <c:v>-1.21</c:v>
                </c:pt>
                <c:pt idx="2">
                  <c:v>-7.32</c:v>
                </c:pt>
                <c:pt idx="3">
                  <c:v>2.7</c:v>
                </c:pt>
                <c:pt idx="4">
                  <c:v>9.75</c:v>
                </c:pt>
              </c:numCache>
            </c:numRef>
          </c:val>
          <c:smooth val="0"/>
          <c:extLst>
            <c:ext xmlns:c16="http://schemas.microsoft.com/office/drawing/2014/chart" uri="{C3380CC4-5D6E-409C-BE32-E72D297353CC}">
              <c16:uniqueId val="{00000002-CB0C-415A-B9D7-BF3B3CFB039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BD9-44C5-9D79-0CCB8613074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BD9-44C5-9D79-0CCB8613074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BD9-44C5-9D79-0CCB8613074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BD9-44C5-9D79-0CCB8613074D}"/>
            </c:ext>
          </c:extLst>
        </c:ser>
        <c:ser>
          <c:idx val="4"/>
          <c:order val="4"/>
          <c:tx>
            <c:strRef>
              <c:f>データシート!$A$31</c:f>
              <c:strCache>
                <c:ptCount val="1"/>
                <c:pt idx="0">
                  <c:v>白子町休養施設事業特別会計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BD9-44C5-9D79-0CCB8613074D}"/>
            </c:ext>
          </c:extLst>
        </c:ser>
        <c:ser>
          <c:idx val="5"/>
          <c:order val="5"/>
          <c:tx>
            <c:strRef>
              <c:f>データシート!$A$32</c:f>
              <c:strCache>
                <c:ptCount val="1"/>
                <c:pt idx="0">
                  <c:v>白子町後期高齢者事業特別会計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0.03</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5-ABD9-44C5-9D79-0CCB8613074D}"/>
            </c:ext>
          </c:extLst>
        </c:ser>
        <c:ser>
          <c:idx val="6"/>
          <c:order val="6"/>
          <c:tx>
            <c:strRef>
              <c:f>データシート!$A$33</c:f>
              <c:strCache>
                <c:ptCount val="1"/>
                <c:pt idx="0">
                  <c:v>白子町国民健康保険事業特別会計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1.65</c:v>
                </c:pt>
                <c:pt idx="2">
                  <c:v>#N/A</c:v>
                </c:pt>
                <c:pt idx="3">
                  <c:v>2.1800000000000002</c:v>
                </c:pt>
                <c:pt idx="4">
                  <c:v>#N/A</c:v>
                </c:pt>
                <c:pt idx="5">
                  <c:v>3.2</c:v>
                </c:pt>
                <c:pt idx="6">
                  <c:v>#N/A</c:v>
                </c:pt>
                <c:pt idx="7">
                  <c:v>3.67</c:v>
                </c:pt>
                <c:pt idx="8">
                  <c:v>#N/A</c:v>
                </c:pt>
                <c:pt idx="9">
                  <c:v>3.02</c:v>
                </c:pt>
              </c:numCache>
            </c:numRef>
          </c:val>
          <c:extLst>
            <c:ext xmlns:c16="http://schemas.microsoft.com/office/drawing/2014/chart" uri="{C3380CC4-5D6E-409C-BE32-E72D297353CC}">
              <c16:uniqueId val="{00000006-ABD9-44C5-9D79-0CCB8613074D}"/>
            </c:ext>
          </c:extLst>
        </c:ser>
        <c:ser>
          <c:idx val="7"/>
          <c:order val="7"/>
          <c:tx>
            <c:strRef>
              <c:f>データシート!$A$34</c:f>
              <c:strCache>
                <c:ptCount val="1"/>
                <c:pt idx="0">
                  <c:v>白子町ガス事業特別会計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7.69</c:v>
                </c:pt>
                <c:pt idx="2">
                  <c:v>#N/A</c:v>
                </c:pt>
                <c:pt idx="3">
                  <c:v>7.21</c:v>
                </c:pt>
                <c:pt idx="4">
                  <c:v>#N/A</c:v>
                </c:pt>
                <c:pt idx="5">
                  <c:v>6.74</c:v>
                </c:pt>
                <c:pt idx="6">
                  <c:v>#N/A</c:v>
                </c:pt>
                <c:pt idx="7">
                  <c:v>5.36</c:v>
                </c:pt>
                <c:pt idx="8">
                  <c:v>#N/A</c:v>
                </c:pt>
                <c:pt idx="9">
                  <c:v>3.79</c:v>
                </c:pt>
              </c:numCache>
            </c:numRef>
          </c:val>
          <c:extLst>
            <c:ext xmlns:c16="http://schemas.microsoft.com/office/drawing/2014/chart" uri="{C3380CC4-5D6E-409C-BE32-E72D297353CC}">
              <c16:uniqueId val="{00000007-ABD9-44C5-9D79-0CCB8613074D}"/>
            </c:ext>
          </c:extLst>
        </c:ser>
        <c:ser>
          <c:idx val="8"/>
          <c:order val="8"/>
          <c:tx>
            <c:strRef>
              <c:f>データシート!$A$35</c:f>
              <c:strCache>
                <c:ptCount val="1"/>
                <c:pt idx="0">
                  <c:v>白子町介護保険事業特別会計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3.72</c:v>
                </c:pt>
                <c:pt idx="2">
                  <c:v>#N/A</c:v>
                </c:pt>
                <c:pt idx="3">
                  <c:v>3.55</c:v>
                </c:pt>
                <c:pt idx="4">
                  <c:v>#N/A</c:v>
                </c:pt>
                <c:pt idx="5">
                  <c:v>3.3</c:v>
                </c:pt>
                <c:pt idx="6">
                  <c:v>#N/A</c:v>
                </c:pt>
                <c:pt idx="7">
                  <c:v>3.47</c:v>
                </c:pt>
                <c:pt idx="8">
                  <c:v>#N/A</c:v>
                </c:pt>
                <c:pt idx="9">
                  <c:v>3.95</c:v>
                </c:pt>
              </c:numCache>
            </c:numRef>
          </c:val>
          <c:extLst>
            <c:ext xmlns:c16="http://schemas.microsoft.com/office/drawing/2014/chart" uri="{C3380CC4-5D6E-409C-BE32-E72D297353CC}">
              <c16:uniqueId val="{00000008-ABD9-44C5-9D79-0CCB8613074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3.3</c:v>
                </c:pt>
                <c:pt idx="2">
                  <c:v>#N/A</c:v>
                </c:pt>
                <c:pt idx="3">
                  <c:v>4.9800000000000004</c:v>
                </c:pt>
                <c:pt idx="4">
                  <c:v>#N/A</c:v>
                </c:pt>
                <c:pt idx="5">
                  <c:v>5.71</c:v>
                </c:pt>
                <c:pt idx="6">
                  <c:v>#N/A</c:v>
                </c:pt>
                <c:pt idx="7">
                  <c:v>5.51</c:v>
                </c:pt>
                <c:pt idx="8">
                  <c:v>#N/A</c:v>
                </c:pt>
                <c:pt idx="9">
                  <c:v>7.64</c:v>
                </c:pt>
              </c:numCache>
            </c:numRef>
          </c:val>
          <c:extLst>
            <c:ext xmlns:c16="http://schemas.microsoft.com/office/drawing/2014/chart" uri="{C3380CC4-5D6E-409C-BE32-E72D297353CC}">
              <c16:uniqueId val="{00000009-ABD9-44C5-9D79-0CCB8613074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281</c:v>
                </c:pt>
                <c:pt idx="5">
                  <c:v>279</c:v>
                </c:pt>
                <c:pt idx="8">
                  <c:v>283</c:v>
                </c:pt>
                <c:pt idx="11">
                  <c:v>282</c:v>
                </c:pt>
                <c:pt idx="14">
                  <c:v>293</c:v>
                </c:pt>
              </c:numCache>
            </c:numRef>
          </c:val>
          <c:extLst>
            <c:ext xmlns:c16="http://schemas.microsoft.com/office/drawing/2014/chart" uri="{C3380CC4-5D6E-409C-BE32-E72D297353CC}">
              <c16:uniqueId val="{00000000-F501-4D5B-AAF6-8D34F507D4E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501-4D5B-AAF6-8D34F507D4E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501-4D5B-AAF6-8D34F507D4E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40</c:v>
                </c:pt>
                <c:pt idx="3">
                  <c:v>47</c:v>
                </c:pt>
                <c:pt idx="6">
                  <c:v>47</c:v>
                </c:pt>
                <c:pt idx="9">
                  <c:v>39</c:v>
                </c:pt>
                <c:pt idx="12">
                  <c:v>52</c:v>
                </c:pt>
              </c:numCache>
            </c:numRef>
          </c:val>
          <c:extLst>
            <c:ext xmlns:c16="http://schemas.microsoft.com/office/drawing/2014/chart" uri="{C3380CC4-5D6E-409C-BE32-E72D297353CC}">
              <c16:uniqueId val="{00000003-F501-4D5B-AAF6-8D34F507D4E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501-4D5B-AAF6-8D34F507D4E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501-4D5B-AAF6-8D34F507D4E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501-4D5B-AAF6-8D34F507D4E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313</c:v>
                </c:pt>
                <c:pt idx="3">
                  <c:v>337</c:v>
                </c:pt>
                <c:pt idx="6">
                  <c:v>368</c:v>
                </c:pt>
                <c:pt idx="9">
                  <c:v>370</c:v>
                </c:pt>
                <c:pt idx="12">
                  <c:v>382</c:v>
                </c:pt>
              </c:numCache>
            </c:numRef>
          </c:val>
          <c:extLst>
            <c:ext xmlns:c16="http://schemas.microsoft.com/office/drawing/2014/chart" uri="{C3380CC4-5D6E-409C-BE32-E72D297353CC}">
              <c16:uniqueId val="{00000007-F501-4D5B-AAF6-8D34F507D4E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72</c:v>
                </c:pt>
                <c:pt idx="2">
                  <c:v>#N/A</c:v>
                </c:pt>
                <c:pt idx="3">
                  <c:v>#N/A</c:v>
                </c:pt>
                <c:pt idx="4">
                  <c:v>105</c:v>
                </c:pt>
                <c:pt idx="5">
                  <c:v>#N/A</c:v>
                </c:pt>
                <c:pt idx="6">
                  <c:v>#N/A</c:v>
                </c:pt>
                <c:pt idx="7">
                  <c:v>132</c:v>
                </c:pt>
                <c:pt idx="8">
                  <c:v>#N/A</c:v>
                </c:pt>
                <c:pt idx="9">
                  <c:v>#N/A</c:v>
                </c:pt>
                <c:pt idx="10">
                  <c:v>127</c:v>
                </c:pt>
                <c:pt idx="11">
                  <c:v>#N/A</c:v>
                </c:pt>
                <c:pt idx="12">
                  <c:v>#N/A</c:v>
                </c:pt>
                <c:pt idx="13">
                  <c:v>141</c:v>
                </c:pt>
                <c:pt idx="14">
                  <c:v>#N/A</c:v>
                </c:pt>
              </c:numCache>
            </c:numRef>
          </c:val>
          <c:smooth val="0"/>
          <c:extLst>
            <c:ext xmlns:c16="http://schemas.microsoft.com/office/drawing/2014/chart" uri="{C3380CC4-5D6E-409C-BE32-E72D297353CC}">
              <c16:uniqueId val="{00000008-F501-4D5B-AAF6-8D34F507D4E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3461</c:v>
                </c:pt>
                <c:pt idx="5">
                  <c:v>3469</c:v>
                </c:pt>
                <c:pt idx="8">
                  <c:v>3491</c:v>
                </c:pt>
                <c:pt idx="11">
                  <c:v>3583</c:v>
                </c:pt>
                <c:pt idx="14">
                  <c:v>3491</c:v>
                </c:pt>
              </c:numCache>
            </c:numRef>
          </c:val>
          <c:extLst>
            <c:ext xmlns:c16="http://schemas.microsoft.com/office/drawing/2014/chart" uri="{C3380CC4-5D6E-409C-BE32-E72D297353CC}">
              <c16:uniqueId val="{00000000-EF9A-41A5-8BDF-687553BB28C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F9A-41A5-8BDF-687553BB28C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1910</c:v>
                </c:pt>
                <c:pt idx="5">
                  <c:v>2000</c:v>
                </c:pt>
                <c:pt idx="8">
                  <c:v>1927</c:v>
                </c:pt>
                <c:pt idx="11">
                  <c:v>2074</c:v>
                </c:pt>
                <c:pt idx="14">
                  <c:v>2578</c:v>
                </c:pt>
              </c:numCache>
            </c:numRef>
          </c:val>
          <c:extLst>
            <c:ext xmlns:c16="http://schemas.microsoft.com/office/drawing/2014/chart" uri="{C3380CC4-5D6E-409C-BE32-E72D297353CC}">
              <c16:uniqueId val="{00000002-EF9A-41A5-8BDF-687553BB28C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F9A-41A5-8BDF-687553BB28C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F9A-41A5-8BDF-687553BB28C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9A-41A5-8BDF-687553BB28C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1440</c:v>
                </c:pt>
                <c:pt idx="3">
                  <c:v>1117</c:v>
                </c:pt>
                <c:pt idx="6">
                  <c:v>1286</c:v>
                </c:pt>
                <c:pt idx="9">
                  <c:v>1269</c:v>
                </c:pt>
                <c:pt idx="12">
                  <c:v>1226</c:v>
                </c:pt>
              </c:numCache>
            </c:numRef>
          </c:val>
          <c:extLst>
            <c:ext xmlns:c16="http://schemas.microsoft.com/office/drawing/2014/chart" uri="{C3380CC4-5D6E-409C-BE32-E72D297353CC}">
              <c16:uniqueId val="{00000006-EF9A-41A5-8BDF-687553BB28C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325</c:v>
                </c:pt>
                <c:pt idx="3">
                  <c:v>341</c:v>
                </c:pt>
                <c:pt idx="6">
                  <c:v>337</c:v>
                </c:pt>
                <c:pt idx="9">
                  <c:v>343</c:v>
                </c:pt>
                <c:pt idx="12">
                  <c:v>334</c:v>
                </c:pt>
              </c:numCache>
            </c:numRef>
          </c:val>
          <c:extLst>
            <c:ext xmlns:c16="http://schemas.microsoft.com/office/drawing/2014/chart" uri="{C3380CC4-5D6E-409C-BE32-E72D297353CC}">
              <c16:uniqueId val="{00000007-EF9A-41A5-8BDF-687553BB28C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EF9A-41A5-8BDF-687553BB28C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115</c:v>
                </c:pt>
                <c:pt idx="3">
                  <c:v>110</c:v>
                </c:pt>
                <c:pt idx="6">
                  <c:v>96</c:v>
                </c:pt>
                <c:pt idx="9">
                  <c:v>81</c:v>
                </c:pt>
                <c:pt idx="12">
                  <c:v>65</c:v>
                </c:pt>
              </c:numCache>
            </c:numRef>
          </c:val>
          <c:extLst>
            <c:ext xmlns:c16="http://schemas.microsoft.com/office/drawing/2014/chart" uri="{C3380CC4-5D6E-409C-BE32-E72D297353CC}">
              <c16:uniqueId val="{00000009-EF9A-41A5-8BDF-687553BB28C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4362</c:v>
                </c:pt>
                <c:pt idx="3">
                  <c:v>4496</c:v>
                </c:pt>
                <c:pt idx="6">
                  <c:v>4408</c:v>
                </c:pt>
                <c:pt idx="9">
                  <c:v>4450</c:v>
                </c:pt>
                <c:pt idx="12">
                  <c:v>4390</c:v>
                </c:pt>
              </c:numCache>
            </c:numRef>
          </c:val>
          <c:extLst>
            <c:ext xmlns:c16="http://schemas.microsoft.com/office/drawing/2014/chart" uri="{C3380CC4-5D6E-409C-BE32-E72D297353CC}">
              <c16:uniqueId val="{0000000A-EF9A-41A5-8BDF-687553BB28C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871</c:v>
                </c:pt>
                <c:pt idx="2">
                  <c:v>#N/A</c:v>
                </c:pt>
                <c:pt idx="3">
                  <c:v>#N/A</c:v>
                </c:pt>
                <c:pt idx="4">
                  <c:v>596</c:v>
                </c:pt>
                <c:pt idx="5">
                  <c:v>#N/A</c:v>
                </c:pt>
                <c:pt idx="6">
                  <c:v>#N/A</c:v>
                </c:pt>
                <c:pt idx="7">
                  <c:v>709</c:v>
                </c:pt>
                <c:pt idx="8">
                  <c:v>#N/A</c:v>
                </c:pt>
                <c:pt idx="9">
                  <c:v>#N/A</c:v>
                </c:pt>
                <c:pt idx="10">
                  <c:v>486</c:v>
                </c:pt>
                <c:pt idx="11">
                  <c:v>#N/A</c:v>
                </c:pt>
                <c:pt idx="12">
                  <c:v>#N/A</c:v>
                </c:pt>
                <c:pt idx="13">
                  <c:v>0</c:v>
                </c:pt>
                <c:pt idx="14">
                  <c:v>#N/A</c:v>
                </c:pt>
              </c:numCache>
            </c:numRef>
          </c:val>
          <c:smooth val="0"/>
          <c:extLst>
            <c:ext xmlns:c16="http://schemas.microsoft.com/office/drawing/2014/chart" uri="{C3380CC4-5D6E-409C-BE32-E72D297353CC}">
              <c16:uniqueId val="{0000000B-EF9A-41A5-8BDF-687553BB28C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897</c:v>
                </c:pt>
                <c:pt idx="1">
                  <c:v>978</c:v>
                </c:pt>
                <c:pt idx="2">
                  <c:v>1230</c:v>
                </c:pt>
              </c:numCache>
            </c:numRef>
          </c:val>
          <c:extLst>
            <c:ext xmlns:c16="http://schemas.microsoft.com/office/drawing/2014/chart" uri="{C3380CC4-5D6E-409C-BE32-E72D297353CC}">
              <c16:uniqueId val="{00000000-6C7A-47E1-B65D-E916E250ABC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128</c:v>
                </c:pt>
                <c:pt idx="1">
                  <c:v>128</c:v>
                </c:pt>
                <c:pt idx="2">
                  <c:v>179</c:v>
                </c:pt>
              </c:numCache>
            </c:numRef>
          </c:val>
          <c:extLst>
            <c:ext xmlns:c16="http://schemas.microsoft.com/office/drawing/2014/chart" uri="{C3380CC4-5D6E-409C-BE32-E72D297353CC}">
              <c16:uniqueId val="{00000001-6C7A-47E1-B65D-E916E250ABC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602</c:v>
                </c:pt>
                <c:pt idx="1">
                  <c:v>617</c:v>
                </c:pt>
                <c:pt idx="2">
                  <c:v>766</c:v>
                </c:pt>
              </c:numCache>
            </c:numRef>
          </c:val>
          <c:extLst>
            <c:ext xmlns:c16="http://schemas.microsoft.com/office/drawing/2014/chart" uri="{C3380CC4-5D6E-409C-BE32-E72D297353CC}">
              <c16:uniqueId val="{00000002-6C7A-47E1-B65D-E916E250ABC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{BE5AB0DF-32F7-406F-B9BA-0E5E37D4A7D0}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BA9-4212-B76A-16411AF8A7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{BDB68073-CA51-4136-B505-A6A351FDC152}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BA9-4212-B76A-16411AF8A7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{5CAF88DF-F22A-46EB-A0F7-BEADE42FFF2A}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BA9-4212-B76A-16411AF8A7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{3C685576-4912-4AFF-81FC-724474F727B6}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BA9-4212-B76A-16411AF8A7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{147D5E8B-864D-4431-BDE3-933D247DBBD3}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BA9-4212-B76A-16411AF8A7E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{C765C2B3-C81E-4A9E-B313-70D4C86BE40D}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BA9-4212-B76A-16411AF8A7E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{F5834AE6-34AF-4274-A48B-25F78A5EF69C}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BA9-4212-B76A-16411AF8A7E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{83C1933A-3F78-4AAA-B956-7806C1A1EA71}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BA9-4212-B76A-16411AF8A7E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{98F28492-29C7-4899-9FEB-98117611AA27}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BA9-4212-B76A-16411AF8A7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65.599999999999994</c:v>
                </c:pt>
                <c:pt idx="8">
                  <c:v>66.5</c:v>
                </c:pt>
                <c:pt idx="16">
                  <c:v>67.599999999999994</c:v>
                </c:pt>
                <c:pt idx="24">
                  <c:v>68.400000000000006</c:v>
                </c:pt>
                <c:pt idx="32">
                  <c:v>69.7</c:v>
                </c:pt>
              </c:numCache>
            </c:numRef>
          </c:xVal>
          <c:yVal>
            <c:numRef>
              <c:f>公会計指標分析・財政指標組合せ分析表!$BP$51:$DC$51</c:f>
              <c:numCache>
                <c:formatCode>#,##0.0;"▲ "#,##0.0</c:formatCode>
                <c:ptCount val="40"/>
                <c:pt idx="0">
                  <c:v>31.6</c:v>
                </c:pt>
                <c:pt idx="8">
                  <c:v>21.8</c:v>
                </c:pt>
                <c:pt idx="16">
                  <c:v>26</c:v>
                </c:pt>
                <c:pt idx="24">
                  <c:v>16.399999999999999</c:v>
                </c:pt>
              </c:numCache>
            </c:numRef>
          </c:yVal>
          <c:smooth val="0"/>
          <c:extLst>
            <c:ext xmlns:c16="http://schemas.microsoft.com/office/drawing/2014/chart" uri="{C3380CC4-5D6E-409C-BE32-E72D297353CC}">
              <c16:uniqueId val="{00000009-6BA9-4212-B76A-16411AF8A7E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{64464076-0DAA-49F7-A9CB-ED54375D99E8}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BA9-4212-B76A-16411AF8A7E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{BD7FFF98-393E-4803-BE0B-096E99A8FF14}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BA9-4212-B76A-16411AF8A7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{FBE7E303-E9FB-4861-B4A2-ADAA67AA9144}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BA9-4212-B76A-16411AF8A7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{6662E093-8755-43B2-8FEE-169A381884E9}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BA9-4212-B76A-16411AF8A7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{E4734FA8-D273-41F4-BA9D-3FF4647B756B}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BA9-4212-B76A-16411AF8A7E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{474517C8-5437-4C10-BB88-96B6AAFA5D0E}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BA9-4212-B76A-16411AF8A7E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{01AF346C-59D0-46AA-9E82-8BD650F087C9}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BA9-4212-B76A-16411AF8A7E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{6A884309-1C77-48CB-97D2-31A62CC2479F}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BA9-4212-B76A-16411AF8A7E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{5EE193FA-02FA-43D9-B9BB-2B32D729951B}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BA9-4212-B76A-16411AF8A7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c:v>
                </c:pt>
                <c:pt idx="16">
                  <c:v>61.2</c:v>
                </c:pt>
                <c:pt idx="24">
                  <c:v>62</c:v>
                </c:pt>
                <c:pt idx="32">
                  <c:v>62.9</c:v>
                </c:pt>
              </c:numCache>
            </c:numRef>
          </c:xVal>
          <c:yVal>
            <c:numRef>
              <c:f>公会計指標分析・財政指標組合せ分析表!$BP$55:$DC$55</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6BA9-4212-B76A-16411AF8A7E3}"/>
            </c:ext>
          </c:extLst>
        </c:ser>
        <c:dLbls>
          <c:showLegendKey val="0"/>
          <c:showVal val="1"/>
          <c:showCatName val="0"/>
          <c:showSerName val="0"/>
          <c:showPercent val="0"/>
          <c:showBubbleSize val="0"/>
        </c:dLbls>
        <c:axId val="46179840"/>
        <c:axId val="46181760"/>
      </c:scatterChart>
      <c:valAx>
        <c:axId val="46179840"/>
        <c:scaling>
          <c:orientation val="maxMin"/>
          <c:max val="69"/>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{B1E3E362-E8F6-47BD-8E16-5DE7B6F4FD09}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7A9-4802-A220-83FB7C9496F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{DC7074C4-8D5B-4AD7-A028-BED95DF85CE0}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7A9-4802-A220-83FB7C9496F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{C8B093F3-ACC8-48DE-B468-5E6F7B461264}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7A9-4802-A220-83FB7C9496F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{7C6CCE67-E82B-467E-96A2-57BAFFD77D5C}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7A9-4802-A220-83FB7C9496F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{EC176C92-6A7A-40D5-8314-52ECDB61FC94}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7A9-4802-A220-83FB7C9496F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{792D21F3-5E11-4820-AC96-0C4DF6AF614A}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7A9-4802-A220-83FB7C9496F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{4A2A508D-0504-49BB-9D16-771960AE0FEF}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7A9-4802-A220-83FB7C9496F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{9B921FB1-4C1F-4065-BFE1-5819FA61D01A}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7A9-4802-A220-83FB7C9496F8}"/>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{7C7C1AA2-447F-4CA2-B926-EE67218BB10F}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7A9-4802-A220-83FB7C9496F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c:v>
                </c:pt>
                <c:pt idx="8">
                  <c:v>2.6</c:v>
                </c:pt>
                <c:pt idx="16">
                  <c:v>3.7</c:v>
                </c:pt>
                <c:pt idx="24">
                  <c:v>4.3</c:v>
                </c:pt>
                <c:pt idx="32">
                  <c:v>4.5</c:v>
                </c:pt>
              </c:numCache>
            </c:numRef>
          </c:xVal>
          <c:yVal>
            <c:numRef>
              <c:f>公会計指標分析・財政指標組合せ分析表!$BP$73:$DC$73</c:f>
              <c:numCache>
                <c:formatCode>#,##0.0;"▲ "#,##0.0</c:formatCode>
                <c:ptCount val="40"/>
                <c:pt idx="0">
                  <c:v>31.6</c:v>
                </c:pt>
                <c:pt idx="8">
                  <c:v>21.8</c:v>
                </c:pt>
                <c:pt idx="16">
                  <c:v>26</c:v>
                </c:pt>
                <c:pt idx="24">
                  <c:v>16.399999999999999</c:v>
                </c:pt>
              </c:numCache>
            </c:numRef>
          </c:yVal>
          <c:smooth val="0"/>
          <c:extLst>
            <c:ext xmlns:c16="http://schemas.microsoft.com/office/drawing/2014/chart" uri="{C3380CC4-5D6E-409C-BE32-E72D297353CC}">
              <c16:uniqueId val="{00000009-F7A9-4802-A220-83FB7C9496F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2.1034559050679275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{78A8E5AA-969E-44A7-BD7D-C8F0D520892F}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7A9-4802-A220-83FB7C9496F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{C58B9CB0-F740-4964-9E81-5051827357CE}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7A9-4802-A220-83FB7C9496F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{282B5D86-F603-44C1-832F-D02F6C502AF0}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7A9-4802-A220-83FB7C9496F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{DF4A7B0B-B007-4E28-BA40-E2BED24BB36C}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7A9-4802-A220-83FB7C9496F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{2F3B0100-DC4E-44D2-A4F5-348ABA147FD8}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7A9-4802-A220-83FB7C9496F8}"/>
                </c:ext>
              </c:extLst>
            </c:dLbl>
            <c:dLbl>
              <c:idx val="8"/>
              <c:layout>
                <c:manualLayout>
                  <c:x val="0"/>
                  <c:y val="1.5749975854626355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{3660D8EE-2BB3-4AFC-AD94-C47958154318}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7A9-4802-A220-83FB7C9496F8}"/>
                </c:ext>
              </c:extLst>
            </c:dLbl>
            <c:dLbl>
              <c:idx val="16"/>
              <c:layout>
                <c:manualLayout>
                  <c:x val="0"/>
                  <c:y val="5.2849256836222727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{C8ADC5B7-5253-4AC3-B0F7-15057DF569D2}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7A9-4802-A220-83FB7C9496F8}"/>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{A396CA38-5B1E-4197-B085-ACDFA8D49FA2}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7A9-4802-A220-83FB7C9496F8}"/>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{EC666234-C701-4F5F-B34A-04F4B14BFAE6}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7A9-4802-A220-83FB7C9496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7.8</c:v>
                </c:pt>
                <c:pt idx="16">
                  <c:v>7.9</c:v>
                </c:pt>
                <c:pt idx="24">
                  <c:v>7.9</c:v>
                </c:pt>
                <c:pt idx="32">
                  <c:v>8</c:v>
                </c:pt>
              </c:numCache>
            </c:numRef>
          </c:xVal>
          <c:yVal>
            <c:numRef>
              <c:f>公会計指標分析・財政指標組合せ分析表!$BP$77:$DC$77</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F7A9-4802-A220-83FB7C9496F8}"/>
            </c:ext>
          </c:extLst>
        </c:ser>
        <c:dLbls>
          <c:showLegendKey val="0"/>
          <c:showVal val="1"/>
          <c:showCatName val="0"/>
          <c:showSerName val="0"/>
          <c:showPercent val="0"/>
          <c:showBubbleSize val="0"/>
        </c:dLbls>
        <c:axId val="84219776"/>
        <c:axId val="84234240"/>
      </c:scatterChart>
      <c:valAx>
        <c:axId val="84219776"/>
        <c:scaling>
          <c:orientation val="maxMin"/>
          <c:max val="9"/>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886E4183-A48A-4451-B1BF-3BC6F04507FE}"/>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A45A9963-DA6B-42E8-BDF1-5EB9EB363DB8}"/>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からの適正な借り入れにより低い水準を推移しているが、大規模事業の影響により公債費は年々増加しており、今後も個別施設計画策定に伴う長寿命化事業が増加傾向になることが見込まれているため、新規事業については、優先度・緊急度を勘案し借入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満期一括償還地方債の償還の財源として積み立てているものはない。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大規模事業の実施に伴い地方債現在高は近年増加傾向にあるが、将来負担額から控除される充当可能基金の増加により、将来負担比率は減少している。</a:t>
          </a:r>
        </a:p>
        <a:p>
          <a:r>
            <a:rPr kumimoji="1" lang="ja-JP" altLang="en-US" sz="1400">
              <a:latin typeface="ＭＳ ゴシック" pitchFamily="49" charset="-128"/>
              <a:ea typeface="ＭＳ ゴシック" pitchFamily="49" charset="-128"/>
            </a:rPr>
            <a:t>　今後は、老朽化により更新の時期を迎える公共施設があるため統廃合の検討や、人件費、公債費等の義務的経費削減を中心とする行財政改革を進め、財政の健全化に努める。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千葉県白子町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今後予定されている公共施設再編を考慮し、目的基金として積み立てている公共施設整備基金への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148,000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千円の積み立てが主なものとなっており、基金全体としては、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452,000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公共施設等総合管理計画に基づき、公共施設の更新施設整備のため事業の取捨選択により、無駄のない財政運営と適正規模での基金運用に努める。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公共施設整備基金：公共施設の立替等の整備、改修及び維持補修に要する経費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ふるさと応援基金：白子町をふるさとに持ち、又は白子町に愛着を感じ、白子町を応援したい人からの寄附金を活用し、ふるさとしらこを守り活力あるまちづくりに関する施策を推進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公共施設整備基金：公共施設の老朽化に伴う建替えの財源として、新たに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千円を積み立てたことにより増加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公共施設整備基金：公共施設の建て替えの準備として、毎年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千円程度を積立予定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ふるさと応援基金：寄付金の使途に合わせて取り崩すため、今後は減少する予定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しらこ応援基金を有効活用しながら各種事業を実施していることと、新型コロナウイルス感染症の影響により事業が縮小したため、結果的に歳入一般財源に余剰が生まれた。そのため、取り崩しを回避した上で、令和元年度及び令和２年度決算剰余金の額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千円を加え、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251,255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千円を積み立てることができた。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災害への備え等のため、過去の実績等を踏まえ１２億円程度を維持することとし、使途の明確化を図るため特定目的基金の活用を検討していく。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令和３年度臨時財政対策債の償還に備えるための増。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くつかの大型事業が検討中で、状況によっては取り崩していく可能性がある。また、今後更新を迎える公共施設等の老朽化対策に係る費用の増加も予想されるため、決算状況を踏まえながら可能な範囲で積み立てを増額させてい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B18C724-9C82-41EE-B3A8-9510B0E540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968921E-5453-4536-9746-81014A9154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93C33CAB-2D39-4BA1-8F2E-94F6AF5988AC}"/>
            </a:ext>
          </a:extLst>
        </xdr:cNvPr>
        <xdr:cNvSpPr/>
      </xdr:nvSpPr>
      <xdr:spPr>
        <a:xfrm>
          <a:off x="172402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F640E4CE-0AB1-4052-BAE3-774507A2F65E}"/>
            </a:ext>
          </a:extLst>
        </xdr:cNvPr>
        <xdr:cNvSpPr/>
      </xdr:nvSpPr>
      <xdr:spPr>
        <a:xfrm>
          <a:off x="172402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1F016E1B-3F7E-421C-B15B-01577804EAB2}"/>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34A11BB2-2799-48F3-9C57-EDD67BD9B835}"/>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8C8E515F-3B1B-4252-9FC4-543612B3AC69}"/>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D0BB606C-97D1-4CE6-9777-C54F534FF180}"/>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759BC43B-7515-492B-9639-43B0F34CBFD3}"/>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2381CB0D-3624-4C34-94BC-E6D3334BCC24}"/>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67509A64-7CA3-46C3-9916-6E34F43A7D35}"/>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86563630-42D1-4BDC-8827-E0E3F9624DBE}"/>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5C682753-D393-4029-ABC9-EC5DC17D2ACD}"/>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B0207941-CC9F-424D-BAE2-51928DAEAA5D}"/>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10,847
10,699
27.50
5,808,161
5,530,635
264,774
3,465,343
4,390,078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D0C2AD08-2AA3-445B-93A8-543ABF43C2C1}"/>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FA9122DF-B21D-4895-ABAE-AEFE14CB217E}"/>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175F3764-50E4-4334-98E0-35FB2C679912}"/>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F9FEE735-9B5F-445C-8D6E-9F34124DC428}"/>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AAAB51F3-29B2-43F9-8355-8E86E97E73D3}"/>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C3DD2A95-4251-4A86-BEC8-EDA293B151B5}"/>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B944A74D-924F-4296-BCBD-226F173DD44A}"/>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FBE7C0A0-7831-4C28-A175-0B7CB901DC6E}"/>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C1EEE961-6DF3-4A1C-AFEA-7A0DB3FDE27F}"/>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57616E1D-A293-4CD6-AEA4-8CF8F3537A67}"/>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96F9471D-EC66-475B-9442-379273535634}"/>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532F733D-C63D-4256-8941-B6CC1D6B2D41}"/>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CA2CFD27-C732-4D32-AD58-2632FECA4B36}"/>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2694EB35-0CAF-4F46-9D16-2085D9FA3AF7}"/>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C87F91F2-BCF9-4750-AF72-BF026267FDA0}"/>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D1BC4560-8C03-486A-8049-D492AAD9886D}"/>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28EE9C61-4882-4BDB-8F9F-DF9CEE35BCA0}"/>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E5DDF7A9-F330-4792-9880-14B37EA6F0B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F8721B27-2635-480B-81B8-D0135EBA2E1A}"/>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F7EEDC7E-651C-4F8C-867F-508D55733079}"/>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68949419-75EE-41AD-8CAF-A1F83AFAA76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50EA0CAC-2F60-41A5-A9C9-D8A8A2BFA736}"/>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1AF304CE-EA5B-416D-831C-BE5E51F4B09B}"/>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ABB64F7C-5C7F-4024-8E75-2651D37277A7}"/>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91FF953E-B938-4F98-AED9-B45091A1C77B}"/>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720E75CA-004A-4157-AC3C-EA273398DEEA}"/>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8EEDF9D8-9A4F-4A71-89EB-8D29013C4332}"/>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4A4B194C-E4A1-4C01-894D-B98762289241}"/>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DDEA642A-DB0F-41DB-A987-53701CD08CA2}"/>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3AC194FD-9140-474B-97B7-084A331E1177}"/>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E2C8AD3E-A3C7-4720-85E2-B8FF5510F625}"/>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68706D58-8C03-4549-A023-F67D841B5376}"/>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4285969F-B7F2-40C9-9FEE-2FDDE5189884}"/>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A96B242F-D0B2-4C5D-9509-2D989498A83C}"/>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AECD13B5-7F8A-4FF5-AC51-6041CF4F40FF}"/>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本町の有形固定減価償却率は、前年度から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69.7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％となり、類似団体を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ポイント上回っている状況である。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築年数が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年以上経過している施設が全体の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以上あり、施設の老朽化が進んでいることから、有形固定資産減価償却率は類似団体より高い水準にある。現在、公共施設等総合管理計画に基づく個別施設計画に基づき、将来の人口動態や行政ニーズを見極めながら、施設総量の縮減を図るなど、公共施設等の適正管理に取り組んで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8F4CB0FF-A854-4594-B4B8-F6A072B6054C}"/>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910FFC75-5A57-4CE4-B7EA-6C15EE3BED35}"/>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75BBF04F-2779-4759-A689-3B1081111A3E}"/>
            </a:ext>
          </a:extLst>
        </xdr:cNvPr>
        <xdr:cNvSpPr txBox="1"/>
      </xdr:nvSpPr>
      <xdr:spPr>
        <a:xfrm>
          <a:off x="731041" y="69991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a:extLst>
            <a:ext uri="{FF2B5EF4-FFF2-40B4-BE49-F238E27FC236}">
              <a16:creationId xmlns:a16="http://schemas.microsoft.com/office/drawing/2014/main" id="{465CFA34-DDC9-4044-8C49-FA9B5E28EE32}"/>
            </a:ext>
          </a:extLst>
        </xdr:cNvPr>
        <xdr:cNvCxnSpPr/>
      </xdr:nvCxnSpPr>
      <xdr:spPr>
        <a:xfrm>
          <a:off x="1142365" y="67826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a:extLst>
            <a:ext uri="{FF2B5EF4-FFF2-40B4-BE49-F238E27FC236}">
              <a16:creationId xmlns:a16="http://schemas.microsoft.com/office/drawing/2014/main" id="{E31B7073-0092-47B6-B346-6A0F9354E98E}"/>
            </a:ext>
          </a:extLst>
        </xdr:cNvPr>
        <xdr:cNvSpPr txBox="1"/>
      </xdr:nvSpPr>
      <xdr:spPr>
        <a:xfrm>
          <a:off x="784241" y="668881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a:extLst>
            <a:ext uri="{FF2B5EF4-FFF2-40B4-BE49-F238E27FC236}">
              <a16:creationId xmlns:a16="http://schemas.microsoft.com/office/drawing/2014/main" id="{278306F2-6451-43D4-805D-21A7639CDA12}"/>
            </a:ext>
          </a:extLst>
        </xdr:cNvPr>
        <xdr:cNvCxnSpPr/>
      </xdr:nvCxnSpPr>
      <xdr:spPr>
        <a:xfrm>
          <a:off x="1142365" y="64741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a:extLst>
            <a:ext uri="{FF2B5EF4-FFF2-40B4-BE49-F238E27FC236}">
              <a16:creationId xmlns:a16="http://schemas.microsoft.com/office/drawing/2014/main" id="{613E678B-B86F-45BD-A3D6-91932D86254D}"/>
            </a:ext>
          </a:extLst>
        </xdr:cNvPr>
        <xdr:cNvSpPr txBox="1"/>
      </xdr:nvSpPr>
      <xdr:spPr>
        <a:xfrm>
          <a:off x="784241" y="63803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a:extLst>
            <a:ext uri="{FF2B5EF4-FFF2-40B4-BE49-F238E27FC236}">
              <a16:creationId xmlns:a16="http://schemas.microsoft.com/office/drawing/2014/main" id="{78BDA7AF-F8A1-4A7E-8FD3-E2EB5F0E166B}"/>
            </a:ext>
          </a:extLst>
        </xdr:cNvPr>
        <xdr:cNvCxnSpPr/>
      </xdr:nvCxnSpPr>
      <xdr:spPr>
        <a:xfrm>
          <a:off x="1142365" y="6163854"/>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a:extLst>
            <a:ext uri="{FF2B5EF4-FFF2-40B4-BE49-F238E27FC236}">
              <a16:creationId xmlns:a16="http://schemas.microsoft.com/office/drawing/2014/main" id="{8EE1A7D0-61BC-4D0F-B0A1-D73BC0DC3C3E}"/>
            </a:ext>
          </a:extLst>
        </xdr:cNvPr>
        <xdr:cNvSpPr txBox="1"/>
      </xdr:nvSpPr>
      <xdr:spPr>
        <a:xfrm>
          <a:off x="784241" y="607576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a:extLst>
            <a:ext uri="{FF2B5EF4-FFF2-40B4-BE49-F238E27FC236}">
              <a16:creationId xmlns:a16="http://schemas.microsoft.com/office/drawing/2014/main" id="{86034F8E-65E5-40F7-AA77-02BD55A7575C}"/>
            </a:ext>
          </a:extLst>
        </xdr:cNvPr>
        <xdr:cNvCxnSpPr/>
      </xdr:nvCxnSpPr>
      <xdr:spPr>
        <a:xfrm>
          <a:off x="1142365" y="5855426"/>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a:extLst>
            <a:ext uri="{FF2B5EF4-FFF2-40B4-BE49-F238E27FC236}">
              <a16:creationId xmlns:a16="http://schemas.microsoft.com/office/drawing/2014/main" id="{BBF9DF5F-1E7A-47FA-A8C7-6B7153FD2AA3}"/>
            </a:ext>
          </a:extLst>
        </xdr:cNvPr>
        <xdr:cNvSpPr txBox="1"/>
      </xdr:nvSpPr>
      <xdr:spPr>
        <a:xfrm>
          <a:off x="784241" y="576543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a:extLst>
            <a:ext uri="{FF2B5EF4-FFF2-40B4-BE49-F238E27FC236}">
              <a16:creationId xmlns:a16="http://schemas.microsoft.com/office/drawing/2014/main" id="{E81FE586-6501-40A2-ADF6-BE200A2CD02B}"/>
            </a:ext>
          </a:extLst>
        </xdr:cNvPr>
        <xdr:cNvCxnSpPr/>
      </xdr:nvCxnSpPr>
      <xdr:spPr>
        <a:xfrm>
          <a:off x="1142365" y="55546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a:extLst>
            <a:ext uri="{FF2B5EF4-FFF2-40B4-BE49-F238E27FC236}">
              <a16:creationId xmlns:a16="http://schemas.microsoft.com/office/drawing/2014/main" id="{D85D5277-C2F5-4639-BCEF-AF7861470836}"/>
            </a:ext>
          </a:extLst>
        </xdr:cNvPr>
        <xdr:cNvSpPr txBox="1"/>
      </xdr:nvSpPr>
      <xdr:spPr>
        <a:xfrm>
          <a:off x="784241" y="54570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a:extLst>
            <a:ext uri="{FF2B5EF4-FFF2-40B4-BE49-F238E27FC236}">
              <a16:creationId xmlns:a16="http://schemas.microsoft.com/office/drawing/2014/main" id="{C6469022-3199-4763-8F61-BC2E16D872BF}"/>
            </a:ext>
          </a:extLst>
        </xdr:cNvPr>
        <xdr:cNvCxnSpPr/>
      </xdr:nvCxnSpPr>
      <xdr:spPr>
        <a:xfrm>
          <a:off x="1142365" y="5240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a:extLst>
            <a:ext uri="{FF2B5EF4-FFF2-40B4-BE49-F238E27FC236}">
              <a16:creationId xmlns:a16="http://schemas.microsoft.com/office/drawing/2014/main" id="{DD8A0519-6E1A-477D-A60B-248C2570B80B}"/>
            </a:ext>
          </a:extLst>
        </xdr:cNvPr>
        <xdr:cNvSpPr txBox="1"/>
      </xdr:nvSpPr>
      <xdr:spPr>
        <a:xfrm>
          <a:off x="784241" y="514667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6C7B30AF-6715-4DAF-A49A-80E5E12C783A}"/>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C6C6E817-F203-4C85-BE52-F137EEBEB8A8}"/>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AD4C6F52-63E4-4B25-8F23-C39388A0ACDF}"/>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69" name="直線コネクタ 68">
          <a:extLst>
            <a:ext uri="{FF2B5EF4-FFF2-40B4-BE49-F238E27FC236}">
              <a16:creationId xmlns:a16="http://schemas.microsoft.com/office/drawing/2014/main" id="{21CC6958-A14C-41B5-8D45-C240E911EDCA}"/>
            </a:ext>
          </a:extLst>
        </xdr:cNvPr>
        <xdr:cNvCxnSpPr/>
      </xdr:nvCxnSpPr>
      <xdr:spPr>
        <a:xfrm flipV="1">
          <a:off x="4295775" y="5164092"/>
          <a:ext cx="1270" cy="1468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70" name="有形固定資産減価償却率最小値テキスト">
          <a:extLst>
            <a:ext uri="{FF2B5EF4-FFF2-40B4-BE49-F238E27FC236}">
              <a16:creationId xmlns:a16="http://schemas.microsoft.com/office/drawing/2014/main" id="{A3BE9F20-7845-4A07-9A12-B21E9E7D4EE4}"/>
            </a:ext>
          </a:extLst>
        </xdr:cNvPr>
        <xdr:cNvSpPr txBox="1"/>
      </xdr:nvSpPr>
      <xdr:spPr>
        <a:xfrm>
          <a:off x="4342765" y="6637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71" name="直線コネクタ 70">
          <a:extLst>
            <a:ext uri="{FF2B5EF4-FFF2-40B4-BE49-F238E27FC236}">
              <a16:creationId xmlns:a16="http://schemas.microsoft.com/office/drawing/2014/main" id="{872A11CE-AD07-4CB9-B5D8-AA5B3C51AD7A}"/>
            </a:ext>
          </a:extLst>
        </xdr:cNvPr>
        <xdr:cNvCxnSpPr/>
      </xdr:nvCxnSpPr>
      <xdr:spPr>
        <a:xfrm>
          <a:off x="4206875" y="6632212"/>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72" name="有形固定資産減価償却率最大値テキスト">
          <a:extLst>
            <a:ext uri="{FF2B5EF4-FFF2-40B4-BE49-F238E27FC236}">
              <a16:creationId xmlns:a16="http://schemas.microsoft.com/office/drawing/2014/main" id="{0CC56FEC-CF7E-4D59-ABD2-C9E23FCDEE45}"/>
            </a:ext>
          </a:extLst>
        </xdr:cNvPr>
        <xdr:cNvSpPr txBox="1"/>
      </xdr:nvSpPr>
      <xdr:spPr>
        <a:xfrm>
          <a:off x="4342765" y="4935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73" name="直線コネクタ 72">
          <a:extLst>
            <a:ext uri="{FF2B5EF4-FFF2-40B4-BE49-F238E27FC236}">
              <a16:creationId xmlns:a16="http://schemas.microsoft.com/office/drawing/2014/main" id="{017F8706-6B2D-45A3-813E-3E1BFEF448B0}"/>
            </a:ext>
          </a:extLst>
        </xdr:cNvPr>
        <xdr:cNvCxnSpPr/>
      </xdr:nvCxnSpPr>
      <xdr:spPr>
        <a:xfrm>
          <a:off x="4206875" y="5164092"/>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24782</xdr:rowOff>
    </xdr:from>
    <xdr:ext cx="405111" cy="259045"/>
    <xdr:sp macro="" textlink="">
      <xdr:nvSpPr>
        <xdr:cNvPr id="74" name="有形固定資産減価償却率平均値テキスト">
          <a:extLst>
            <a:ext uri="{FF2B5EF4-FFF2-40B4-BE49-F238E27FC236}">
              <a16:creationId xmlns:a16="http://schemas.microsoft.com/office/drawing/2014/main" id="{B7D4560B-D01A-4EC6-B621-A2358D9898DC}"/>
            </a:ext>
          </a:extLst>
        </xdr:cNvPr>
        <xdr:cNvSpPr txBox="1"/>
      </xdr:nvSpPr>
      <xdr:spPr>
        <a:xfrm>
          <a:off x="4342765" y="5745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75" name="フローチャート: 判断 74">
          <a:extLst>
            <a:ext uri="{FF2B5EF4-FFF2-40B4-BE49-F238E27FC236}">
              <a16:creationId xmlns:a16="http://schemas.microsoft.com/office/drawing/2014/main" id="{66DE12F7-E084-4DCF-BD5B-1CB7CB511E9D}"/>
            </a:ext>
          </a:extLst>
        </xdr:cNvPr>
        <xdr:cNvSpPr/>
      </xdr:nvSpPr>
      <xdr:spPr>
        <a:xfrm>
          <a:off x="4244975" y="589788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145597</xdr:rowOff>
    </xdr:from>
    <xdr:to>
      <xdr:col>19</xdr:col>
      <xdr:colOff>187325</xdr:colOff>
      <xdr:row>30</xdr:row>
      <xdr:rowOff>75747</xdr:rowOff>
    </xdr:to>
    <xdr:sp macro="" textlink="">
      <xdr:nvSpPr>
        <xdr:cNvPr id="76" name="フローチャート: 判断 75">
          <a:extLst>
            <a:ext uri="{FF2B5EF4-FFF2-40B4-BE49-F238E27FC236}">
              <a16:creationId xmlns:a16="http://schemas.microsoft.com/office/drawing/2014/main" id="{E525DCCA-9E17-4A16-9F95-2D1476970DED}"/>
            </a:ext>
          </a:extLst>
        </xdr:cNvPr>
        <xdr:cNvSpPr/>
      </xdr:nvSpPr>
      <xdr:spPr>
        <a:xfrm>
          <a:off x="3611880" y="5868217"/>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120922</xdr:rowOff>
    </xdr:from>
    <xdr:to>
      <xdr:col>15</xdr:col>
      <xdr:colOff>187325</xdr:colOff>
      <xdr:row>30</xdr:row>
      <xdr:rowOff>51072</xdr:rowOff>
    </xdr:to>
    <xdr:sp macro="" textlink="">
      <xdr:nvSpPr>
        <xdr:cNvPr id="77" name="フローチャート: 判断 76">
          <a:extLst>
            <a:ext uri="{FF2B5EF4-FFF2-40B4-BE49-F238E27FC236}">
              <a16:creationId xmlns:a16="http://schemas.microsoft.com/office/drawing/2014/main" id="{AD842BFC-C35C-4621-AFD8-7ACF9F59CD78}"/>
            </a:ext>
          </a:extLst>
        </xdr:cNvPr>
        <xdr:cNvSpPr/>
      </xdr:nvSpPr>
      <xdr:spPr>
        <a:xfrm>
          <a:off x="2926080" y="5847352"/>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83911</xdr:rowOff>
    </xdr:from>
    <xdr:to>
      <xdr:col>11</xdr:col>
      <xdr:colOff>187325</xdr:colOff>
      <xdr:row>30</xdr:row>
      <xdr:rowOff>14061</xdr:rowOff>
    </xdr:to>
    <xdr:sp macro="" textlink="">
      <xdr:nvSpPr>
        <xdr:cNvPr id="78" name="フローチャート: 判断 77">
          <a:extLst>
            <a:ext uri="{FF2B5EF4-FFF2-40B4-BE49-F238E27FC236}">
              <a16:creationId xmlns:a16="http://schemas.microsoft.com/office/drawing/2014/main" id="{535EAD4C-0F10-454A-A9BF-FE0A5AA8884A}"/>
            </a:ext>
          </a:extLst>
        </xdr:cNvPr>
        <xdr:cNvSpPr/>
      </xdr:nvSpPr>
      <xdr:spPr>
        <a:xfrm>
          <a:off x="2240280" y="5810341"/>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65405</xdr:rowOff>
    </xdr:from>
    <xdr:to>
      <xdr:col>7</xdr:col>
      <xdr:colOff>187325</xdr:colOff>
      <xdr:row>29</xdr:row>
      <xdr:rowOff>167005</xdr:rowOff>
    </xdr:to>
    <xdr:sp macro="" textlink="">
      <xdr:nvSpPr>
        <xdr:cNvPr id="79" name="フローチャート: 判断 78">
          <a:extLst>
            <a:ext uri="{FF2B5EF4-FFF2-40B4-BE49-F238E27FC236}">
              <a16:creationId xmlns:a16="http://schemas.microsoft.com/office/drawing/2014/main" id="{010BF382-C339-42B7-82E4-334B70A54743}"/>
            </a:ext>
          </a:extLst>
        </xdr:cNvPr>
        <xdr:cNvSpPr/>
      </xdr:nvSpPr>
      <xdr:spPr>
        <a:xfrm>
          <a:off x="1554480" y="5788025"/>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741156FD-A53E-4CB1-943E-AECDF154F9B4}"/>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E2AEE489-DFF7-4F82-ABBE-B46F129398CE}"/>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E2524E40-3B58-4798-9C3A-F7CCFBCE3F7E}"/>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C965628A-9F0A-4DEE-8380-2528EED74375}"/>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EFF29BEA-A3F7-40D7-8613-D1DEC3713B87}"/>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40186</xdr:rowOff>
    </xdr:from>
    <xdr:to>
      <xdr:col>23</xdr:col>
      <xdr:colOff>136525</xdr:colOff>
      <xdr:row>31</xdr:row>
      <xdr:rowOff>141786</xdr:rowOff>
    </xdr:to>
    <xdr:sp macro="" textlink="">
      <xdr:nvSpPr>
        <xdr:cNvPr id="85" name="楕円 84">
          <a:extLst>
            <a:ext uri="{FF2B5EF4-FFF2-40B4-BE49-F238E27FC236}">
              <a16:creationId xmlns:a16="http://schemas.microsoft.com/office/drawing/2014/main" id="{72B6F98B-A3C6-41BC-BAA8-E0459ADD6C9E}"/>
            </a:ext>
          </a:extLst>
        </xdr:cNvPr>
        <xdr:cNvSpPr/>
      </xdr:nvSpPr>
      <xdr:spPr>
        <a:xfrm>
          <a:off x="4244975" y="6107611"/>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18613</xdr:rowOff>
    </xdr:from>
    <xdr:ext cx="405111" cy="259045"/>
    <xdr:sp macro="" textlink="">
      <xdr:nvSpPr>
        <xdr:cNvPr id="86" name="有形固定資産減価償却率該当値テキスト">
          <a:extLst>
            <a:ext uri="{FF2B5EF4-FFF2-40B4-BE49-F238E27FC236}">
              <a16:creationId xmlns:a16="http://schemas.microsoft.com/office/drawing/2014/main" id="{622008A9-C262-456C-B1E3-848A95540735}"/>
            </a:ext>
          </a:extLst>
        </xdr:cNvPr>
        <xdr:cNvSpPr txBox="1"/>
      </xdr:nvSpPr>
      <xdr:spPr>
        <a:xfrm>
          <a:off x="4342765" y="6089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91</xdr:rowOff>
    </xdr:from>
    <xdr:to>
      <xdr:col>19</xdr:col>
      <xdr:colOff>187325</xdr:colOff>
      <xdr:row>31</xdr:row>
      <xdr:rowOff>101691</xdr:rowOff>
    </xdr:to>
    <xdr:sp macro="" textlink="">
      <xdr:nvSpPr>
        <xdr:cNvPr id="87" name="楕円 86">
          <a:extLst>
            <a:ext uri="{FF2B5EF4-FFF2-40B4-BE49-F238E27FC236}">
              <a16:creationId xmlns:a16="http://schemas.microsoft.com/office/drawing/2014/main" id="{ED1E6B0D-71F1-4103-BDEC-34F8C0CCAC8B}"/>
            </a:ext>
          </a:extLst>
        </xdr:cNvPr>
        <xdr:cNvSpPr/>
      </xdr:nvSpPr>
      <xdr:spPr>
        <a:xfrm>
          <a:off x="3611880" y="6067516"/>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50891</xdr:rowOff>
    </xdr:from>
    <xdr:to>
      <xdr:col>23</xdr:col>
      <xdr:colOff>85725</xdr:colOff>
      <xdr:row>31</xdr:row>
      <xdr:rowOff>90986</xdr:rowOff>
    </xdr:to>
    <xdr:cxnSp macro="">
      <xdr:nvCxnSpPr>
        <xdr:cNvPr id="88" name="直線コネクタ 87">
          <a:extLst>
            <a:ext uri="{FF2B5EF4-FFF2-40B4-BE49-F238E27FC236}">
              <a16:creationId xmlns:a16="http://schemas.microsoft.com/office/drawing/2014/main" id="{4F1ACD82-234B-4271-913F-73B839D6045D}"/>
            </a:ext>
          </a:extLst>
        </xdr:cNvPr>
        <xdr:cNvCxnSpPr/>
      </xdr:nvCxnSpPr>
      <xdr:spPr>
        <a:xfrm>
          <a:off x="3656965" y="6122126"/>
          <a:ext cx="640715"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9" name="楕円 88">
          <a:extLst>
            <a:ext uri="{FF2B5EF4-FFF2-40B4-BE49-F238E27FC236}">
              <a16:creationId xmlns:a16="http://schemas.microsoft.com/office/drawing/2014/main" id="{567B2520-4FFA-4170-A904-AD8D29E055ED}"/>
            </a:ext>
          </a:extLst>
        </xdr:cNvPr>
        <xdr:cNvSpPr/>
      </xdr:nvSpPr>
      <xdr:spPr>
        <a:xfrm>
          <a:off x="2926080" y="6040937"/>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26217</xdr:rowOff>
    </xdr:from>
    <xdr:to>
      <xdr:col>19</xdr:col>
      <xdr:colOff>136525</xdr:colOff>
      <xdr:row>31</xdr:row>
      <xdr:rowOff>50891</xdr:rowOff>
    </xdr:to>
    <xdr:cxnSp macro="">
      <xdr:nvCxnSpPr>
        <xdr:cNvPr id="90" name="直線コネクタ 89">
          <a:extLst>
            <a:ext uri="{FF2B5EF4-FFF2-40B4-BE49-F238E27FC236}">
              <a16:creationId xmlns:a16="http://schemas.microsoft.com/office/drawing/2014/main" id="{E3F1DF62-143B-4503-95C3-CD3A4BE76D32}"/>
            </a:ext>
          </a:extLst>
        </xdr:cNvPr>
        <xdr:cNvCxnSpPr/>
      </xdr:nvCxnSpPr>
      <xdr:spPr>
        <a:xfrm>
          <a:off x="2971165" y="6089832"/>
          <a:ext cx="685800" cy="3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112939</xdr:rowOff>
    </xdr:from>
    <xdr:to>
      <xdr:col>11</xdr:col>
      <xdr:colOff>187325</xdr:colOff>
      <xdr:row>31</xdr:row>
      <xdr:rowOff>43089</xdr:rowOff>
    </xdr:to>
    <xdr:sp macro="" textlink="">
      <xdr:nvSpPr>
        <xdr:cNvPr id="91" name="楕円 90">
          <a:extLst>
            <a:ext uri="{FF2B5EF4-FFF2-40B4-BE49-F238E27FC236}">
              <a16:creationId xmlns:a16="http://schemas.microsoft.com/office/drawing/2014/main" id="{404ECCDC-8295-4242-A270-4DE9F88A09A2}"/>
            </a:ext>
          </a:extLst>
        </xdr:cNvPr>
        <xdr:cNvSpPr/>
      </xdr:nvSpPr>
      <xdr:spPr>
        <a:xfrm>
          <a:off x="2240280" y="6008914"/>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163739</xdr:rowOff>
    </xdr:from>
    <xdr:to>
      <xdr:col>15</xdr:col>
      <xdr:colOff>136525</xdr:colOff>
      <xdr:row>31</xdr:row>
      <xdr:rowOff>26217</xdr:rowOff>
    </xdr:to>
    <xdr:cxnSp macro="">
      <xdr:nvCxnSpPr>
        <xdr:cNvPr id="92" name="直線コネクタ 91">
          <a:extLst>
            <a:ext uri="{FF2B5EF4-FFF2-40B4-BE49-F238E27FC236}">
              <a16:creationId xmlns:a16="http://schemas.microsoft.com/office/drawing/2014/main" id="{884444EF-A3DA-4D2C-B8FE-79B455AF27FB}"/>
            </a:ext>
          </a:extLst>
        </xdr:cNvPr>
        <xdr:cNvCxnSpPr/>
      </xdr:nvCxnSpPr>
      <xdr:spPr>
        <a:xfrm>
          <a:off x="2285365" y="6061619"/>
          <a:ext cx="685800" cy="2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85181</xdr:rowOff>
    </xdr:from>
    <xdr:to>
      <xdr:col>7</xdr:col>
      <xdr:colOff>187325</xdr:colOff>
      <xdr:row>31</xdr:row>
      <xdr:rowOff>15331</xdr:rowOff>
    </xdr:to>
    <xdr:sp macro="" textlink="">
      <xdr:nvSpPr>
        <xdr:cNvPr id="93" name="楕円 92">
          <a:extLst>
            <a:ext uri="{FF2B5EF4-FFF2-40B4-BE49-F238E27FC236}">
              <a16:creationId xmlns:a16="http://schemas.microsoft.com/office/drawing/2014/main" id="{933BDF45-24E5-4E9A-9394-D612AE1B2586}"/>
            </a:ext>
          </a:extLst>
        </xdr:cNvPr>
        <xdr:cNvSpPr/>
      </xdr:nvSpPr>
      <xdr:spPr>
        <a:xfrm>
          <a:off x="1554480" y="5983061"/>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135981</xdr:rowOff>
    </xdr:from>
    <xdr:to>
      <xdr:col>11</xdr:col>
      <xdr:colOff>136525</xdr:colOff>
      <xdr:row>30</xdr:row>
      <xdr:rowOff>163739</xdr:rowOff>
    </xdr:to>
    <xdr:cxnSp macro="">
      <xdr:nvCxnSpPr>
        <xdr:cNvPr id="94" name="直線コネクタ 93">
          <a:extLst>
            <a:ext uri="{FF2B5EF4-FFF2-40B4-BE49-F238E27FC236}">
              <a16:creationId xmlns:a16="http://schemas.microsoft.com/office/drawing/2014/main" id="{86958778-3883-475E-95FF-8B1E22F9C5FE}"/>
            </a:ext>
          </a:extLst>
        </xdr:cNvPr>
        <xdr:cNvCxnSpPr/>
      </xdr:nvCxnSpPr>
      <xdr:spPr>
        <a:xfrm>
          <a:off x="1599565" y="6028146"/>
          <a:ext cx="685800" cy="3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92274</xdr:rowOff>
    </xdr:from>
    <xdr:ext cx="405111" cy="259045"/>
    <xdr:sp macro="" textlink="">
      <xdr:nvSpPr>
        <xdr:cNvPr id="95" name="n_1aveValue有形固定資産減価償却率">
          <a:extLst>
            <a:ext uri="{FF2B5EF4-FFF2-40B4-BE49-F238E27FC236}">
              <a16:creationId xmlns:a16="http://schemas.microsoft.com/office/drawing/2014/main" id="{19461264-9BC1-47B9-B31F-32788BE4112E}"/>
            </a:ext>
          </a:extLst>
        </xdr:cNvPr>
        <xdr:cNvSpPr txBox="1"/>
      </xdr:nvSpPr>
      <xdr:spPr>
        <a:xfrm>
          <a:off x="3464569" y="564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67599</xdr:rowOff>
    </xdr:from>
    <xdr:ext cx="405111" cy="259045"/>
    <xdr:sp macro="" textlink="">
      <xdr:nvSpPr>
        <xdr:cNvPr id="96" name="n_2aveValue有形固定資産減価償却率">
          <a:extLst>
            <a:ext uri="{FF2B5EF4-FFF2-40B4-BE49-F238E27FC236}">
              <a16:creationId xmlns:a16="http://schemas.microsoft.com/office/drawing/2014/main" id="{AC5EC1A9-5985-4983-8E6A-9021DCB0C692}"/>
            </a:ext>
          </a:extLst>
        </xdr:cNvPr>
        <xdr:cNvSpPr txBox="1"/>
      </xdr:nvSpPr>
      <xdr:spPr>
        <a:xfrm>
          <a:off x="2793374" y="5618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30588</xdr:rowOff>
    </xdr:from>
    <xdr:ext cx="405111" cy="259045"/>
    <xdr:sp macro="" textlink="">
      <xdr:nvSpPr>
        <xdr:cNvPr id="97" name="n_3aveValue有形固定資産減価償却率">
          <a:extLst>
            <a:ext uri="{FF2B5EF4-FFF2-40B4-BE49-F238E27FC236}">
              <a16:creationId xmlns:a16="http://schemas.microsoft.com/office/drawing/2014/main" id="{F85D111E-B1EE-4C11-85A0-0179D62B8A0A}"/>
            </a:ext>
          </a:extLst>
        </xdr:cNvPr>
        <xdr:cNvSpPr txBox="1"/>
      </xdr:nvSpPr>
      <xdr:spPr>
        <a:xfrm>
          <a:off x="2107574" y="5581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12082</xdr:rowOff>
    </xdr:from>
    <xdr:ext cx="405111" cy="259045"/>
    <xdr:sp macro="" textlink="">
      <xdr:nvSpPr>
        <xdr:cNvPr id="98" name="n_4aveValue有形固定資産減価償却率">
          <a:extLst>
            <a:ext uri="{FF2B5EF4-FFF2-40B4-BE49-F238E27FC236}">
              <a16:creationId xmlns:a16="http://schemas.microsoft.com/office/drawing/2014/main" id="{37ED903D-234C-4559-BF0F-84B1D98DE797}"/>
            </a:ext>
          </a:extLst>
        </xdr:cNvPr>
        <xdr:cNvSpPr txBox="1"/>
      </xdr:nvSpPr>
      <xdr:spPr>
        <a:xfrm>
          <a:off x="1421774" y="556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92818</xdr:rowOff>
    </xdr:from>
    <xdr:ext cx="405111" cy="259045"/>
    <xdr:sp macro="" textlink="">
      <xdr:nvSpPr>
        <xdr:cNvPr id="99" name="n_1mainValue有形固定資産減価償却率">
          <a:extLst>
            <a:ext uri="{FF2B5EF4-FFF2-40B4-BE49-F238E27FC236}">
              <a16:creationId xmlns:a16="http://schemas.microsoft.com/office/drawing/2014/main" id="{7F89920E-7EA0-4CA4-BE1E-C0A49EE966F1}"/>
            </a:ext>
          </a:extLst>
        </xdr:cNvPr>
        <xdr:cNvSpPr txBox="1"/>
      </xdr:nvSpPr>
      <xdr:spPr>
        <a:xfrm>
          <a:off x="3464569" y="616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68144</xdr:rowOff>
    </xdr:from>
    <xdr:ext cx="405111" cy="259045"/>
    <xdr:sp macro="" textlink="">
      <xdr:nvSpPr>
        <xdr:cNvPr id="100" name="n_2mainValue有形固定資産減価償却率">
          <a:extLst>
            <a:ext uri="{FF2B5EF4-FFF2-40B4-BE49-F238E27FC236}">
              <a16:creationId xmlns:a16="http://schemas.microsoft.com/office/drawing/2014/main" id="{7CDDEE20-D96D-4FDB-8CA5-49ECCA524358}"/>
            </a:ext>
          </a:extLst>
        </xdr:cNvPr>
        <xdr:cNvSpPr txBox="1"/>
      </xdr:nvSpPr>
      <xdr:spPr>
        <a:xfrm>
          <a:off x="2793374" y="6133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34216</xdr:rowOff>
    </xdr:from>
    <xdr:ext cx="405111" cy="259045"/>
    <xdr:sp macro="" textlink="">
      <xdr:nvSpPr>
        <xdr:cNvPr id="101" name="n_3mainValue有形固定資産減価償却率">
          <a:extLst>
            <a:ext uri="{FF2B5EF4-FFF2-40B4-BE49-F238E27FC236}">
              <a16:creationId xmlns:a16="http://schemas.microsoft.com/office/drawing/2014/main" id="{1E815238-0DB0-4BF0-A0D0-8E6F95CFDF08}"/>
            </a:ext>
          </a:extLst>
        </xdr:cNvPr>
        <xdr:cNvSpPr txBox="1"/>
      </xdr:nvSpPr>
      <xdr:spPr>
        <a:xfrm>
          <a:off x="2107574" y="6099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6458</xdr:rowOff>
    </xdr:from>
    <xdr:ext cx="405111" cy="259045"/>
    <xdr:sp macro="" textlink="">
      <xdr:nvSpPr>
        <xdr:cNvPr id="102" name="n_4mainValue有形固定資産減価償却率">
          <a:extLst>
            <a:ext uri="{FF2B5EF4-FFF2-40B4-BE49-F238E27FC236}">
              <a16:creationId xmlns:a16="http://schemas.microsoft.com/office/drawing/2014/main" id="{45D1B7B4-3E19-42F5-8A8C-DB4D69FDE879}"/>
            </a:ext>
          </a:extLst>
        </xdr:cNvPr>
        <xdr:cNvSpPr txBox="1"/>
      </xdr:nvSpPr>
      <xdr:spPr>
        <a:xfrm>
          <a:off x="1421774" y="6075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BF89B74E-9214-4C12-AFE5-FD6CD291FB3E}"/>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E200D0D1-76A4-4DA2-96A5-1E777C5A624E}"/>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CF0B6982-43B6-4380-AB71-66F63F87C2A7}"/>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[ 255.5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581BADCA-3631-4269-8B0D-EB4354B9E4D4}"/>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5F7E9047-6556-4926-AD81-24E8ACE4C7EA}"/>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7BF84EF9-D6AD-4A8C-9289-BAAEAC881E68}"/>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C09BCD67-E0A9-4187-8286-1BB2D6AA037A}"/>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8BC59FFC-EE91-49D0-848A-BAF5450D294D}"/>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91F8C70B-11CA-4B08-9CA4-3589E0911A24}"/>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BA3CF672-9657-4060-A2A0-22306BECD65C}"/>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8661E6CE-02EE-4E2D-8DA9-42EF6B64C74F}"/>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180ACC59-E5BC-416D-B895-B3A2C9B4E333}"/>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516F1E9F-409B-4198-B95B-84FB1339D758}"/>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419.4%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163.9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主な要因としては、地方債の発行が少ないためと思われる。今後は、公共資産投資と公債残高のバランスを考慮し、将来世代への負担の先送りが顕著とならないよう安定的な財政運営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6DDFEC33-D931-454E-8291-18124C0520E5}"/>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40F331EE-EE59-4CF3-ABE3-58666603EB29}"/>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8A1B458-01E3-48F1-8D09-D6C0A7A1A339}"/>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A5615616-DAC9-4D67-990E-446EF10AA859}"/>
            </a:ext>
          </a:extLst>
        </xdr:cNvPr>
        <xdr:cNvCxnSpPr/>
      </xdr:nvCxnSpPr>
      <xdr:spPr>
        <a:xfrm>
          <a:off x="10188575" y="67331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3B93071D-16D4-4863-A4AF-D747525C2ED0}"/>
            </a:ext>
          </a:extLst>
        </xdr:cNvPr>
        <xdr:cNvSpPr txBox="1"/>
      </xdr:nvSpPr>
      <xdr:spPr>
        <a:xfrm>
          <a:off x="9695591" y="66355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F49BF2DC-EAF3-46D3-82F3-9630FCDF59F5}"/>
            </a:ext>
          </a:extLst>
        </xdr:cNvPr>
        <xdr:cNvCxnSpPr/>
      </xdr:nvCxnSpPr>
      <xdr:spPr>
        <a:xfrm>
          <a:off x="10188575" y="6369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81F079B6-5000-4D26-9230-EDFDA4ED3ACF}"/>
            </a:ext>
          </a:extLst>
        </xdr:cNvPr>
        <xdr:cNvSpPr txBox="1"/>
      </xdr:nvSpPr>
      <xdr:spPr>
        <a:xfrm>
          <a:off x="9756296" y="627948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7F8C9C58-2FFD-4C83-8BFD-03321D9F72F3}"/>
            </a:ext>
          </a:extLst>
        </xdr:cNvPr>
        <xdr:cNvCxnSpPr/>
      </xdr:nvCxnSpPr>
      <xdr:spPr>
        <a:xfrm>
          <a:off x="10188575" y="601345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395B269A-A57A-445B-9118-BEC5D29B09C9}"/>
            </a:ext>
          </a:extLst>
        </xdr:cNvPr>
        <xdr:cNvSpPr txBox="1"/>
      </xdr:nvSpPr>
      <xdr:spPr>
        <a:xfrm>
          <a:off x="9756296" y="591583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BD795F37-1C0D-445C-AE91-B47A03B1018C}"/>
            </a:ext>
          </a:extLst>
        </xdr:cNvPr>
        <xdr:cNvCxnSpPr/>
      </xdr:nvCxnSpPr>
      <xdr:spPr>
        <a:xfrm>
          <a:off x="10188575" y="564980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C9C654A8-9417-40BF-872C-10E53FB94FBA}"/>
            </a:ext>
          </a:extLst>
        </xdr:cNvPr>
        <xdr:cNvSpPr txBox="1"/>
      </xdr:nvSpPr>
      <xdr:spPr>
        <a:xfrm>
          <a:off x="9756296" y="55617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4BBD3A5C-8E53-44F1-9B84-751D09F694D9}"/>
            </a:ext>
          </a:extLst>
        </xdr:cNvPr>
        <xdr:cNvCxnSpPr/>
      </xdr:nvCxnSpPr>
      <xdr:spPr>
        <a:xfrm>
          <a:off x="10188575" y="52956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7D66F257-119C-4A39-B3B6-FDCF2181E2EE}"/>
            </a:ext>
          </a:extLst>
        </xdr:cNvPr>
        <xdr:cNvSpPr txBox="1"/>
      </xdr:nvSpPr>
      <xdr:spPr>
        <a:xfrm>
          <a:off x="9856983" y="520188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8EF7B513-9E0D-4344-A737-3FC7B6DAEC1E}"/>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8930BFCC-9D9F-4BAB-A789-AE7B20FCAC9A}"/>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31" name="直線コネクタ 130">
          <a:extLst>
            <a:ext uri="{FF2B5EF4-FFF2-40B4-BE49-F238E27FC236}">
              <a16:creationId xmlns:a16="http://schemas.microsoft.com/office/drawing/2014/main" id="{2E2E4CB2-6CF6-466F-816B-57B3FDB0BCB1}"/>
            </a:ext>
          </a:extLst>
        </xdr:cNvPr>
        <xdr:cNvCxnSpPr/>
      </xdr:nvCxnSpPr>
      <xdr:spPr>
        <a:xfrm flipV="1">
          <a:off x="13313410" y="5295688"/>
          <a:ext cx="1269" cy="1239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32" name="債務償還比率最小値テキスト">
          <a:extLst>
            <a:ext uri="{FF2B5EF4-FFF2-40B4-BE49-F238E27FC236}">
              <a16:creationId xmlns:a16="http://schemas.microsoft.com/office/drawing/2014/main" id="{7213AFDE-EEC7-4AE9-AFCF-BF02A8863BB5}"/>
            </a:ext>
          </a:extLst>
        </xdr:cNvPr>
        <xdr:cNvSpPr txBox="1"/>
      </xdr:nvSpPr>
      <xdr:spPr>
        <a:xfrm>
          <a:off x="13369925" y="65411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33" name="直線コネクタ 132">
          <a:extLst>
            <a:ext uri="{FF2B5EF4-FFF2-40B4-BE49-F238E27FC236}">
              <a16:creationId xmlns:a16="http://schemas.microsoft.com/office/drawing/2014/main" id="{E3AA4785-0E7A-4DD6-8FC6-5133260A5474}"/>
            </a:ext>
          </a:extLst>
        </xdr:cNvPr>
        <xdr:cNvCxnSpPr/>
      </xdr:nvCxnSpPr>
      <xdr:spPr>
        <a:xfrm>
          <a:off x="13251180" y="6535434"/>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F2AC6CD5-F385-42FF-A454-3F94DFF7E6E1}"/>
            </a:ext>
          </a:extLst>
        </xdr:cNvPr>
        <xdr:cNvSpPr txBox="1"/>
      </xdr:nvSpPr>
      <xdr:spPr>
        <a:xfrm>
          <a:off x="13369925" y="5067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97157C3B-405A-4B39-B809-015F2AA400D8}"/>
            </a:ext>
          </a:extLst>
        </xdr:cNvPr>
        <xdr:cNvCxnSpPr/>
      </xdr:nvCxnSpPr>
      <xdr:spPr>
        <a:xfrm>
          <a:off x="13251180" y="5295688"/>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171382</xdr:rowOff>
    </xdr:from>
    <xdr:ext cx="469744" cy="259045"/>
    <xdr:sp macro="" textlink="">
      <xdr:nvSpPr>
        <xdr:cNvPr id="136" name="債務償還比率平均値テキスト">
          <a:extLst>
            <a:ext uri="{FF2B5EF4-FFF2-40B4-BE49-F238E27FC236}">
              <a16:creationId xmlns:a16="http://schemas.microsoft.com/office/drawing/2014/main" id="{DB5D9EB5-EF67-41F9-853E-DFE4EAEAEF68}"/>
            </a:ext>
          </a:extLst>
        </xdr:cNvPr>
        <xdr:cNvSpPr txBox="1"/>
      </xdr:nvSpPr>
      <xdr:spPr>
        <a:xfrm>
          <a:off x="13369925" y="5728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37" name="フローチャート: 判断 136">
          <a:extLst>
            <a:ext uri="{FF2B5EF4-FFF2-40B4-BE49-F238E27FC236}">
              <a16:creationId xmlns:a16="http://schemas.microsoft.com/office/drawing/2014/main" id="{B840F541-715F-49EC-BC9C-769CF753BD6F}"/>
            </a:ext>
          </a:extLst>
        </xdr:cNvPr>
        <xdr:cNvSpPr/>
      </xdr:nvSpPr>
      <xdr:spPr>
        <a:xfrm>
          <a:off x="13289280" y="574222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8982</xdr:rowOff>
    </xdr:from>
    <xdr:to>
      <xdr:col>72</xdr:col>
      <xdr:colOff>123825</xdr:colOff>
      <xdr:row>30</xdr:row>
      <xdr:rowOff>110582</xdr:rowOff>
    </xdr:to>
    <xdr:sp macro="" textlink="">
      <xdr:nvSpPr>
        <xdr:cNvPr id="138" name="フローチャート: 判断 137">
          <a:extLst>
            <a:ext uri="{FF2B5EF4-FFF2-40B4-BE49-F238E27FC236}">
              <a16:creationId xmlns:a16="http://schemas.microsoft.com/office/drawing/2014/main" id="{960695EF-308F-4EEE-B847-33E8ECC98BB3}"/>
            </a:ext>
          </a:extLst>
        </xdr:cNvPr>
        <xdr:cNvSpPr/>
      </xdr:nvSpPr>
      <xdr:spPr>
        <a:xfrm>
          <a:off x="12629515" y="5906862"/>
          <a:ext cx="10731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143009</xdr:rowOff>
    </xdr:from>
    <xdr:to>
      <xdr:col>68</xdr:col>
      <xdr:colOff>123825</xdr:colOff>
      <xdr:row>30</xdr:row>
      <xdr:rowOff>73159</xdr:rowOff>
    </xdr:to>
    <xdr:sp macro="" textlink="">
      <xdr:nvSpPr>
        <xdr:cNvPr id="139" name="フローチャート: 判断 138">
          <a:extLst>
            <a:ext uri="{FF2B5EF4-FFF2-40B4-BE49-F238E27FC236}">
              <a16:creationId xmlns:a16="http://schemas.microsoft.com/office/drawing/2014/main" id="{DD689DED-E820-4EBA-9EEF-19F9C0FB2C06}"/>
            </a:ext>
          </a:extLst>
        </xdr:cNvPr>
        <xdr:cNvSpPr/>
      </xdr:nvSpPr>
      <xdr:spPr>
        <a:xfrm>
          <a:off x="11943715" y="5865629"/>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70563</xdr:rowOff>
    </xdr:from>
    <xdr:to>
      <xdr:col>64</xdr:col>
      <xdr:colOff>123825</xdr:colOff>
      <xdr:row>30</xdr:row>
      <xdr:rowOff>713</xdr:rowOff>
    </xdr:to>
    <xdr:sp macro="" textlink="">
      <xdr:nvSpPr>
        <xdr:cNvPr id="140" name="フローチャート: 判断 139">
          <a:extLst>
            <a:ext uri="{FF2B5EF4-FFF2-40B4-BE49-F238E27FC236}">
              <a16:creationId xmlns:a16="http://schemas.microsoft.com/office/drawing/2014/main" id="{A883C3D4-3E34-403D-A6B5-0E4AC4C1AAA2}"/>
            </a:ext>
          </a:extLst>
        </xdr:cNvPr>
        <xdr:cNvSpPr/>
      </xdr:nvSpPr>
      <xdr:spPr>
        <a:xfrm>
          <a:off x="11257915" y="5793183"/>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60847</xdr:rowOff>
    </xdr:from>
    <xdr:to>
      <xdr:col>60</xdr:col>
      <xdr:colOff>123825</xdr:colOff>
      <xdr:row>29</xdr:row>
      <xdr:rowOff>162447</xdr:rowOff>
    </xdr:to>
    <xdr:sp macro="" textlink="">
      <xdr:nvSpPr>
        <xdr:cNvPr id="141" name="フローチャート: 判断 140">
          <a:extLst>
            <a:ext uri="{FF2B5EF4-FFF2-40B4-BE49-F238E27FC236}">
              <a16:creationId xmlns:a16="http://schemas.microsoft.com/office/drawing/2014/main" id="{6D9D587E-9563-43EA-8F01-0F13314587EF}"/>
            </a:ext>
          </a:extLst>
        </xdr:cNvPr>
        <xdr:cNvSpPr/>
      </xdr:nvSpPr>
      <xdr:spPr>
        <a:xfrm>
          <a:off x="10572115" y="5781562"/>
          <a:ext cx="10731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2A4D7684-E378-4B44-AE17-D96582BB03C1}"/>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DE0E67C-A17B-4DC2-A536-B79E473600BA}"/>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5559C904-9841-4346-AE9A-7D05C8F1BA5E}"/>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8CA87ECA-482F-4C89-88AA-163AB37CBC07}"/>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3AF5EDAB-1A4A-45AE-90E7-EBE55FBF9FA3}"/>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167817</xdr:rowOff>
    </xdr:from>
    <xdr:to>
      <xdr:col>76</xdr:col>
      <xdr:colOff>73025</xdr:colOff>
      <xdr:row>28</xdr:row>
      <xdr:rowOff>97967</xdr:rowOff>
    </xdr:to>
    <xdr:sp macro="" textlink="">
      <xdr:nvSpPr>
        <xdr:cNvPr id="147" name="楕円 146">
          <a:extLst>
            <a:ext uri="{FF2B5EF4-FFF2-40B4-BE49-F238E27FC236}">
              <a16:creationId xmlns:a16="http://schemas.microsoft.com/office/drawing/2014/main" id="{DBC946C2-F747-4756-AA0F-369541A9A763}"/>
            </a:ext>
          </a:extLst>
        </xdr:cNvPr>
        <xdr:cNvSpPr/>
      </xdr:nvSpPr>
      <xdr:spPr>
        <a:xfrm>
          <a:off x="13289280" y="5553252"/>
          <a:ext cx="8064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19244</xdr:rowOff>
    </xdr:from>
    <xdr:ext cx="469744" cy="259045"/>
    <xdr:sp macro="" textlink="">
      <xdr:nvSpPr>
        <xdr:cNvPr id="148" name="債務償還比率該当値テキスト">
          <a:extLst>
            <a:ext uri="{FF2B5EF4-FFF2-40B4-BE49-F238E27FC236}">
              <a16:creationId xmlns:a16="http://schemas.microsoft.com/office/drawing/2014/main" id="{9B537721-CF97-4490-9548-660B8D5A6871}"/>
            </a:ext>
          </a:extLst>
        </xdr:cNvPr>
        <xdr:cNvSpPr txBox="1"/>
      </xdr:nvSpPr>
      <xdr:spPr>
        <a:xfrm>
          <a:off x="13369925" y="53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60727</xdr:rowOff>
    </xdr:from>
    <xdr:to>
      <xdr:col>72</xdr:col>
      <xdr:colOff>123825</xdr:colOff>
      <xdr:row>29</xdr:row>
      <xdr:rowOff>162327</xdr:rowOff>
    </xdr:to>
    <xdr:sp macro="" textlink="">
      <xdr:nvSpPr>
        <xdr:cNvPr id="149" name="楕円 148">
          <a:extLst>
            <a:ext uri="{FF2B5EF4-FFF2-40B4-BE49-F238E27FC236}">
              <a16:creationId xmlns:a16="http://schemas.microsoft.com/office/drawing/2014/main" id="{DD4E7238-8F24-4D8C-AC6D-6863B1FB9822}"/>
            </a:ext>
          </a:extLst>
        </xdr:cNvPr>
        <xdr:cNvSpPr/>
      </xdr:nvSpPr>
      <xdr:spPr>
        <a:xfrm>
          <a:off x="12629515" y="5781442"/>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47167</xdr:rowOff>
    </xdr:from>
    <xdr:to>
      <xdr:col>76</xdr:col>
      <xdr:colOff>22225</xdr:colOff>
      <xdr:row>29</xdr:row>
      <xdr:rowOff>111527</xdr:rowOff>
    </xdr:to>
    <xdr:cxnSp macro="">
      <xdr:nvCxnSpPr>
        <xdr:cNvPr id="150" name="直線コネクタ 149">
          <a:extLst>
            <a:ext uri="{FF2B5EF4-FFF2-40B4-BE49-F238E27FC236}">
              <a16:creationId xmlns:a16="http://schemas.microsoft.com/office/drawing/2014/main" id="{CD61B235-051F-420E-AC06-2D62889BD130}"/>
            </a:ext>
          </a:extLst>
        </xdr:cNvPr>
        <xdr:cNvCxnSpPr/>
      </xdr:nvCxnSpPr>
      <xdr:spPr>
        <a:xfrm flipV="1">
          <a:off x="12684125" y="5602147"/>
          <a:ext cx="631190" cy="23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49043</xdr:rowOff>
    </xdr:from>
    <xdr:to>
      <xdr:col>68</xdr:col>
      <xdr:colOff>123825</xdr:colOff>
      <xdr:row>30</xdr:row>
      <xdr:rowOff>150643</xdr:rowOff>
    </xdr:to>
    <xdr:sp macro="" textlink="">
      <xdr:nvSpPr>
        <xdr:cNvPr id="151" name="楕円 150">
          <a:extLst>
            <a:ext uri="{FF2B5EF4-FFF2-40B4-BE49-F238E27FC236}">
              <a16:creationId xmlns:a16="http://schemas.microsoft.com/office/drawing/2014/main" id="{172A1F36-E23D-47E1-B9F1-2AC957BC0E5A}"/>
            </a:ext>
          </a:extLst>
        </xdr:cNvPr>
        <xdr:cNvSpPr/>
      </xdr:nvSpPr>
      <xdr:spPr>
        <a:xfrm>
          <a:off x="11943715" y="5946923"/>
          <a:ext cx="10731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111527</xdr:rowOff>
    </xdr:from>
    <xdr:to>
      <xdr:col>72</xdr:col>
      <xdr:colOff>73025</xdr:colOff>
      <xdr:row>30</xdr:row>
      <xdr:rowOff>99843</xdr:rowOff>
    </xdr:to>
    <xdr:cxnSp macro="">
      <xdr:nvCxnSpPr>
        <xdr:cNvPr id="152" name="直線コネクタ 151">
          <a:extLst>
            <a:ext uri="{FF2B5EF4-FFF2-40B4-BE49-F238E27FC236}">
              <a16:creationId xmlns:a16="http://schemas.microsoft.com/office/drawing/2014/main" id="{0F47AD24-29CD-4D39-86F4-FF660C88A712}"/>
            </a:ext>
          </a:extLst>
        </xdr:cNvPr>
        <xdr:cNvCxnSpPr/>
      </xdr:nvCxnSpPr>
      <xdr:spPr>
        <a:xfrm flipV="1">
          <a:off x="11998325" y="5836052"/>
          <a:ext cx="685800" cy="15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113862</xdr:rowOff>
    </xdr:from>
    <xdr:to>
      <xdr:col>64</xdr:col>
      <xdr:colOff>123825</xdr:colOff>
      <xdr:row>30</xdr:row>
      <xdr:rowOff>44012</xdr:rowOff>
    </xdr:to>
    <xdr:sp macro="" textlink="">
      <xdr:nvSpPr>
        <xdr:cNvPr id="153" name="楕円 152">
          <a:extLst>
            <a:ext uri="{FF2B5EF4-FFF2-40B4-BE49-F238E27FC236}">
              <a16:creationId xmlns:a16="http://schemas.microsoft.com/office/drawing/2014/main" id="{6C94341C-D0FA-4095-BB8B-EA73BC4E213F}"/>
            </a:ext>
          </a:extLst>
        </xdr:cNvPr>
        <xdr:cNvSpPr/>
      </xdr:nvSpPr>
      <xdr:spPr>
        <a:xfrm>
          <a:off x="11257915" y="5838387"/>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164662</xdr:rowOff>
    </xdr:from>
    <xdr:to>
      <xdr:col>68</xdr:col>
      <xdr:colOff>73025</xdr:colOff>
      <xdr:row>30</xdr:row>
      <xdr:rowOff>99843</xdr:rowOff>
    </xdr:to>
    <xdr:cxnSp macro="">
      <xdr:nvCxnSpPr>
        <xdr:cNvPr id="154" name="直線コネクタ 153">
          <a:extLst>
            <a:ext uri="{FF2B5EF4-FFF2-40B4-BE49-F238E27FC236}">
              <a16:creationId xmlns:a16="http://schemas.microsoft.com/office/drawing/2014/main" id="{5394C961-655C-436E-ACE6-666B13E65185}"/>
            </a:ext>
          </a:extLst>
        </xdr:cNvPr>
        <xdr:cNvCxnSpPr/>
      </xdr:nvCxnSpPr>
      <xdr:spPr>
        <a:xfrm>
          <a:off x="11312525" y="5892997"/>
          <a:ext cx="685800" cy="9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133893</xdr:rowOff>
    </xdr:from>
    <xdr:to>
      <xdr:col>60</xdr:col>
      <xdr:colOff>123825</xdr:colOff>
      <xdr:row>30</xdr:row>
      <xdr:rowOff>64043</xdr:rowOff>
    </xdr:to>
    <xdr:sp macro="" textlink="">
      <xdr:nvSpPr>
        <xdr:cNvPr id="155" name="楕円 154">
          <a:extLst>
            <a:ext uri="{FF2B5EF4-FFF2-40B4-BE49-F238E27FC236}">
              <a16:creationId xmlns:a16="http://schemas.microsoft.com/office/drawing/2014/main" id="{22F01B06-1025-40D0-B37D-94506E71CFD3}"/>
            </a:ext>
          </a:extLst>
        </xdr:cNvPr>
        <xdr:cNvSpPr/>
      </xdr:nvSpPr>
      <xdr:spPr>
        <a:xfrm>
          <a:off x="10572115" y="5854608"/>
          <a:ext cx="1073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164662</xdr:rowOff>
    </xdr:from>
    <xdr:to>
      <xdr:col>64</xdr:col>
      <xdr:colOff>73025</xdr:colOff>
      <xdr:row>30</xdr:row>
      <xdr:rowOff>13243</xdr:rowOff>
    </xdr:to>
    <xdr:cxnSp macro="">
      <xdr:nvCxnSpPr>
        <xdr:cNvPr id="156" name="直線コネクタ 155">
          <a:extLst>
            <a:ext uri="{FF2B5EF4-FFF2-40B4-BE49-F238E27FC236}">
              <a16:creationId xmlns:a16="http://schemas.microsoft.com/office/drawing/2014/main" id="{DD267C59-3EAC-4BDF-8819-D1D91FD19776}"/>
            </a:ext>
          </a:extLst>
        </xdr:cNvPr>
        <xdr:cNvCxnSpPr/>
      </xdr:nvCxnSpPr>
      <xdr:spPr>
        <a:xfrm flipV="1">
          <a:off x="10626725" y="5892997"/>
          <a:ext cx="685800" cy="2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101709</xdr:rowOff>
    </xdr:from>
    <xdr:ext cx="469744" cy="259045"/>
    <xdr:sp macro="" textlink="">
      <xdr:nvSpPr>
        <xdr:cNvPr id="157" name="n_1aveValue債務償還比率">
          <a:extLst>
            <a:ext uri="{FF2B5EF4-FFF2-40B4-BE49-F238E27FC236}">
              <a16:creationId xmlns:a16="http://schemas.microsoft.com/office/drawing/2014/main" id="{57EA7029-86A8-4A14-A891-FB322F5AAE9F}"/>
            </a:ext>
          </a:extLst>
        </xdr:cNvPr>
        <xdr:cNvSpPr txBox="1"/>
      </xdr:nvSpPr>
      <xdr:spPr>
        <a:xfrm>
          <a:off x="12459412" y="5993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89686</xdr:rowOff>
    </xdr:from>
    <xdr:ext cx="469744" cy="259045"/>
    <xdr:sp macro="" textlink="">
      <xdr:nvSpPr>
        <xdr:cNvPr id="158" name="n_2aveValue債務償還比率">
          <a:extLst>
            <a:ext uri="{FF2B5EF4-FFF2-40B4-BE49-F238E27FC236}">
              <a16:creationId xmlns:a16="http://schemas.microsoft.com/office/drawing/2014/main" id="{5D1054E9-1B6A-4C10-8506-1D081FA9A6FB}"/>
            </a:ext>
          </a:extLst>
        </xdr:cNvPr>
        <xdr:cNvSpPr txBox="1"/>
      </xdr:nvSpPr>
      <xdr:spPr>
        <a:xfrm>
          <a:off x="11780597" y="564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17240</xdr:rowOff>
    </xdr:from>
    <xdr:ext cx="469744" cy="259045"/>
    <xdr:sp macro="" textlink="">
      <xdr:nvSpPr>
        <xdr:cNvPr id="159" name="n_3aveValue債務償還比率">
          <a:extLst>
            <a:ext uri="{FF2B5EF4-FFF2-40B4-BE49-F238E27FC236}">
              <a16:creationId xmlns:a16="http://schemas.microsoft.com/office/drawing/2014/main" id="{65AFDC8B-340D-4490-8DB4-EB2097DE0D38}"/>
            </a:ext>
          </a:extLst>
        </xdr:cNvPr>
        <xdr:cNvSpPr txBox="1"/>
      </xdr:nvSpPr>
      <xdr:spPr>
        <a:xfrm>
          <a:off x="11094797" y="557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7524</xdr:rowOff>
    </xdr:from>
    <xdr:ext cx="469744" cy="259045"/>
    <xdr:sp macro="" textlink="">
      <xdr:nvSpPr>
        <xdr:cNvPr id="160" name="n_4aveValue債務償還比率">
          <a:extLst>
            <a:ext uri="{FF2B5EF4-FFF2-40B4-BE49-F238E27FC236}">
              <a16:creationId xmlns:a16="http://schemas.microsoft.com/office/drawing/2014/main" id="{90285238-ECC0-43B8-809D-DA721035CC1D}"/>
            </a:ext>
          </a:extLst>
        </xdr:cNvPr>
        <xdr:cNvSpPr txBox="1"/>
      </xdr:nvSpPr>
      <xdr:spPr>
        <a:xfrm>
          <a:off x="10408997" y="5562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7404</xdr:rowOff>
    </xdr:from>
    <xdr:ext cx="469744" cy="259045"/>
    <xdr:sp macro="" textlink="">
      <xdr:nvSpPr>
        <xdr:cNvPr id="161" name="n_1mainValue債務償還比率">
          <a:extLst>
            <a:ext uri="{FF2B5EF4-FFF2-40B4-BE49-F238E27FC236}">
              <a16:creationId xmlns:a16="http://schemas.microsoft.com/office/drawing/2014/main" id="{C20D2138-8D21-4E99-9C95-EF3EF8DE0C41}"/>
            </a:ext>
          </a:extLst>
        </xdr:cNvPr>
        <xdr:cNvSpPr txBox="1"/>
      </xdr:nvSpPr>
      <xdr:spPr>
        <a:xfrm>
          <a:off x="12459412" y="556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141770</xdr:rowOff>
    </xdr:from>
    <xdr:ext cx="469744" cy="259045"/>
    <xdr:sp macro="" textlink="">
      <xdr:nvSpPr>
        <xdr:cNvPr id="162" name="n_2mainValue債務償還比率">
          <a:extLst>
            <a:ext uri="{FF2B5EF4-FFF2-40B4-BE49-F238E27FC236}">
              <a16:creationId xmlns:a16="http://schemas.microsoft.com/office/drawing/2014/main" id="{484B68FC-10A7-4B7D-BB2D-1E38C55E469E}"/>
            </a:ext>
          </a:extLst>
        </xdr:cNvPr>
        <xdr:cNvSpPr txBox="1"/>
      </xdr:nvSpPr>
      <xdr:spPr>
        <a:xfrm>
          <a:off x="11780597" y="603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35139</xdr:rowOff>
    </xdr:from>
    <xdr:ext cx="469744" cy="259045"/>
    <xdr:sp macro="" textlink="">
      <xdr:nvSpPr>
        <xdr:cNvPr id="163" name="n_3mainValue債務償還比率">
          <a:extLst>
            <a:ext uri="{FF2B5EF4-FFF2-40B4-BE49-F238E27FC236}">
              <a16:creationId xmlns:a16="http://schemas.microsoft.com/office/drawing/2014/main" id="{5E05F05C-2D19-41C8-8C46-D1E8E39EF4EA}"/>
            </a:ext>
          </a:extLst>
        </xdr:cNvPr>
        <xdr:cNvSpPr txBox="1"/>
      </xdr:nvSpPr>
      <xdr:spPr>
        <a:xfrm>
          <a:off x="11094797" y="593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55170</xdr:rowOff>
    </xdr:from>
    <xdr:ext cx="469744" cy="259045"/>
    <xdr:sp macro="" textlink="">
      <xdr:nvSpPr>
        <xdr:cNvPr id="164" name="n_4mainValue債務償還比率">
          <a:extLst>
            <a:ext uri="{FF2B5EF4-FFF2-40B4-BE49-F238E27FC236}">
              <a16:creationId xmlns:a16="http://schemas.microsoft.com/office/drawing/2014/main" id="{A19DFC8C-52BA-4393-B3EC-2B32769ABA21}"/>
            </a:ext>
          </a:extLst>
        </xdr:cNvPr>
        <xdr:cNvSpPr txBox="1"/>
      </xdr:nvSpPr>
      <xdr:spPr>
        <a:xfrm>
          <a:off x="10408997" y="595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F78D6B9B-0A7A-416B-B763-B708E02E9024}"/>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7610E533-7C5E-4AAA-9716-DF385DF123FA}"/>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A39F1F0D-BE0F-440E-BCB9-4A6451B1AAFC}"/>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82F264C6-20D7-4495-A3A8-A43F0041CC8A}"/>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D13A521F-2851-4EDE-A18A-1DF2EDD1311D}"/>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850873F4-03EA-493D-8EFC-F1393192D0E4}"/>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862D941-B442-4FFB-8CC4-21B02A08842F}"/>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422A31D-AE68-44CF-96A9-87F27F50055B}"/>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9C177EC-3610-491D-A27F-3D49D652BDBA}"/>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D651D6A-0C7C-4BE3-8AA7-EFC0B3077335}"/>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013D576-A6E1-47C8-8C09-4D1D083D7847}"/>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AA9A645-B9B3-41E1-86E4-8543960043C9}"/>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68427B5-2DB8-44FF-A12A-52DC0D1F984C}"/>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3BA0069-26DE-42A5-A3FE-085DC89F3330}"/>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10FA952-A216-48BA-A732-A7B35D45F000}"/>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6DA606B-95B3-414A-BD54-C91B24B7DDEE}"/>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10,847
10,699
27.50
5,808,161
5,530,635
264,774
3,465,343
4,390,078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62FC77C-7E69-40E2-96AE-7C416D1492B1}"/>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20A123A-806B-4ADE-BBA4-72DDE2E585D2}"/>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BA528AC-8BF2-4F16-B987-47BC5D5A09B6}"/>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B6A3685-75F5-4062-A778-632130CECE16}"/>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119789E-EF69-4724-BF0C-1931705EAA30}"/>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9369C4A-0580-4218-A655-14B325FED242}"/>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F7D2700-F947-482C-A81B-D012FF075EF3}"/>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7E2B225-0995-4468-BCBA-E649668A6A33}"/>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EC6F888-1830-4346-8D6D-186F9718F980}"/>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05B38E4-071E-400D-A8BD-B2C650AAD6E7}"/>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1EBF193-9797-4675-AD3D-506C7740200A}"/>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5910254-5DDF-484E-896C-7FF8A5C67300}"/>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0675BE9-5E1E-4AB6-8A96-B1F18E28F47C}"/>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48A8703-9E41-4A40-AB92-B88D2447C91A}"/>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E7791D1-BC5E-4CA2-AE5E-457E4A07B2E7}"/>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964E5F4-AFE7-46AD-9EB0-8F386E60A48D}"/>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8D1E105-F10D-4861-B414-22E0E7A0111D}"/>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D7B30D1-C475-4791-B4BF-7C0D78465687}"/>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B2499D0-E45F-4AF2-A915-CA097E2F55CE}"/>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4D08A79-D5DA-405F-A93C-18AA540BEA04}"/>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8C6F059-495E-4138-A62F-845A58BE1845}"/>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95C7327-6353-4001-A5C5-F23A244B3130}"/>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93722A5-48B3-4F8D-AAD5-EE45E508FBA3}"/>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9B71BAD-17C9-472C-BBCF-4B01DBD167D2}"/>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2795F80-9E44-4CD0-92EB-903A6E081C1E}"/>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D702E32-C1FD-44E7-BB4C-006874DC08B5}"/>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8171189-41D0-482A-BEAF-3E47C0CAE7D3}"/>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70CF53D-393C-47B0-ABEF-AEF1FA0BB883}"/>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172AC63-A34F-4CB6-9E08-4BE4751532B0}"/>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362A621-9BD5-45F0-8E79-987986B2EF4B}"/>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3350280-C906-48C5-9CE4-1D23F5360503}"/>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6D2AB58-DAA7-4D6B-8DD9-3A516DED7724}"/>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D0BFD67B-2AFB-4916-AA06-D1A050AFBCAF}"/>
            </a:ext>
          </a:extLst>
        </xdr:cNvPr>
        <xdr:cNvCxnSpPr/>
      </xdr:nvCxnSpPr>
      <xdr:spPr>
        <a:xfrm>
          <a:off x="6858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DC5DA213-302E-43E9-AF11-AF88416976F0}"/>
            </a:ext>
          </a:extLst>
        </xdr:cNvPr>
        <xdr:cNvSpPr txBox="1"/>
      </xdr:nvSpPr>
      <xdr:spPr>
        <a:xfrm>
          <a:off x="273866"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EED78D9A-6EE2-43CA-B6D7-3B902F49A0B6}"/>
            </a:ext>
          </a:extLst>
        </xdr:cNvPr>
        <xdr:cNvCxnSpPr/>
      </xdr:nvCxnSpPr>
      <xdr:spPr>
        <a:xfrm>
          <a:off x="6858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BD58C35B-C978-408F-A4F9-7DA6AD4A9AFC}"/>
            </a:ext>
          </a:extLst>
        </xdr:cNvPr>
        <xdr:cNvSpPr txBox="1"/>
      </xdr:nvSpPr>
      <xdr:spPr>
        <a:xfrm>
          <a:off x="343701" y="656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E79CA56E-09B2-4F46-B4FC-37AB4CC3BDAD}"/>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84C55D18-DC9C-4353-9ED2-4DAAFFC2AAB4}"/>
            </a:ext>
          </a:extLst>
        </xdr:cNvPr>
        <xdr:cNvSpPr txBox="1"/>
      </xdr:nvSpPr>
      <xdr:spPr>
        <a:xfrm>
          <a:off x="343701" y="610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BF7C83FE-39C5-4D2B-B36E-4F0EEA1CAA4B}"/>
            </a:ext>
          </a:extLst>
        </xdr:cNvPr>
        <xdr:cNvCxnSpPr/>
      </xdr:nvCxnSpPr>
      <xdr:spPr>
        <a:xfrm>
          <a:off x="6858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F6CD4670-7311-4679-B72F-0CF232D75B74}"/>
            </a:ext>
          </a:extLst>
        </xdr:cNvPr>
        <xdr:cNvSpPr txBox="1"/>
      </xdr:nvSpPr>
      <xdr:spPr>
        <a:xfrm>
          <a:off x="343701" y="56508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724F812D-E655-4644-ACDC-5D65125AFF00}"/>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94432207-42A3-4F3E-BE1D-EE81D2CEBCC1}"/>
            </a:ext>
          </a:extLst>
        </xdr:cNvPr>
        <xdr:cNvSpPr txBox="1"/>
      </xdr:nvSpPr>
      <xdr:spPr>
        <a:xfrm>
          <a:off x="343701" y="519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69BBE98D-F5B0-4AE7-B88A-8385ACC65ABC}"/>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55626</xdr:rowOff>
    </xdr:from>
    <xdr:to>
      <xdr:col>24</xdr:col>
      <xdr:colOff>62865</xdr:colOff>
      <xdr:row>41</xdr:row>
      <xdr:rowOff>57912</xdr:rowOff>
    </xdr:to>
    <xdr:cxnSp macro="">
      <xdr:nvCxnSpPr>
        <xdr:cNvPr id="55" name="直線コネクタ 54">
          <a:extLst>
            <a:ext uri="{FF2B5EF4-FFF2-40B4-BE49-F238E27FC236}">
              <a16:creationId xmlns:a16="http://schemas.microsoft.com/office/drawing/2014/main" id="{3109A819-5BF0-4593-BC61-AD817042EE4B}"/>
            </a:ext>
          </a:extLst>
        </xdr:cNvPr>
        <xdr:cNvCxnSpPr/>
      </xdr:nvCxnSpPr>
      <xdr:spPr>
        <a:xfrm flipV="1">
          <a:off x="4173855" y="5717286"/>
          <a:ext cx="0" cy="1366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道路】&#10;有形固定資産減価償却率最小値テキスト">
          <a:extLst>
            <a:ext uri="{FF2B5EF4-FFF2-40B4-BE49-F238E27FC236}">
              <a16:creationId xmlns:a16="http://schemas.microsoft.com/office/drawing/2014/main" id="{EABAD3A2-3692-44FD-AE90-C3F8ED8A763F}"/>
            </a:ext>
          </a:extLst>
        </xdr:cNvPr>
        <xdr:cNvSpPr txBox="1"/>
      </xdr:nvSpPr>
      <xdr:spPr>
        <a:xfrm>
          <a:off x="4212590" y="708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a:extLst>
            <a:ext uri="{FF2B5EF4-FFF2-40B4-BE49-F238E27FC236}">
              <a16:creationId xmlns:a16="http://schemas.microsoft.com/office/drawing/2014/main" id="{85DA0C7A-1DC9-4291-8142-040138BA66B8}"/>
            </a:ext>
          </a:extLst>
        </xdr:cNvPr>
        <xdr:cNvCxnSpPr/>
      </xdr:nvCxnSpPr>
      <xdr:spPr>
        <a:xfrm>
          <a:off x="4112260" y="70835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2303</xdr:rowOff>
    </xdr:from>
    <xdr:ext cx="405111" cy="259045"/>
    <xdr:sp macro="" textlink="">
      <xdr:nvSpPr>
        <xdr:cNvPr id="58" name="【道路】&#10;有形固定資産減価償却率最大値テキスト">
          <a:extLst>
            <a:ext uri="{FF2B5EF4-FFF2-40B4-BE49-F238E27FC236}">
              <a16:creationId xmlns:a16="http://schemas.microsoft.com/office/drawing/2014/main" id="{63604CCA-AC91-4A08-B605-79FF6C027D08}"/>
            </a:ext>
          </a:extLst>
        </xdr:cNvPr>
        <xdr:cNvSpPr txBox="1"/>
      </xdr:nvSpPr>
      <xdr:spPr>
        <a:xfrm>
          <a:off x="421259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55626</xdr:rowOff>
    </xdr:from>
    <xdr:to>
      <xdr:col>24</xdr:col>
      <xdr:colOff>152400</xdr:colOff>
      <xdr:row>33</xdr:row>
      <xdr:rowOff>55626</xdr:rowOff>
    </xdr:to>
    <xdr:cxnSp macro="">
      <xdr:nvCxnSpPr>
        <xdr:cNvPr id="59" name="直線コネクタ 58">
          <a:extLst>
            <a:ext uri="{FF2B5EF4-FFF2-40B4-BE49-F238E27FC236}">
              <a16:creationId xmlns:a16="http://schemas.microsoft.com/office/drawing/2014/main" id="{4E18A244-7314-4726-89D9-A50701DFEDD6}"/>
            </a:ext>
          </a:extLst>
        </xdr:cNvPr>
        <xdr:cNvCxnSpPr/>
      </xdr:nvCxnSpPr>
      <xdr:spPr>
        <a:xfrm>
          <a:off x="4112260" y="57172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11701</xdr:rowOff>
    </xdr:from>
    <xdr:ext cx="405111" cy="259045"/>
    <xdr:sp macro="" textlink="">
      <xdr:nvSpPr>
        <xdr:cNvPr id="60" name="【道路】&#10;有形固定資産減価償却率平均値テキスト">
          <a:extLst>
            <a:ext uri="{FF2B5EF4-FFF2-40B4-BE49-F238E27FC236}">
              <a16:creationId xmlns:a16="http://schemas.microsoft.com/office/drawing/2014/main" id="{68C3BD5A-49FF-40C3-899B-3C2BB0EA1679}"/>
            </a:ext>
          </a:extLst>
        </xdr:cNvPr>
        <xdr:cNvSpPr txBox="1"/>
      </xdr:nvSpPr>
      <xdr:spPr>
        <a:xfrm>
          <a:off x="4212590" y="61877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160274</xdr:rowOff>
    </xdr:from>
    <xdr:to>
      <xdr:col>24</xdr:col>
      <xdr:colOff>114300</xdr:colOff>
      <xdr:row>37</xdr:row>
      <xdr:rowOff>90424</xdr:rowOff>
    </xdr:to>
    <xdr:sp macro="" textlink="">
      <xdr:nvSpPr>
        <xdr:cNvPr id="61" name="フローチャート: 判断 60">
          <a:extLst>
            <a:ext uri="{FF2B5EF4-FFF2-40B4-BE49-F238E27FC236}">
              <a16:creationId xmlns:a16="http://schemas.microsoft.com/office/drawing/2014/main" id="{A827BBDF-3A1C-40FC-82FA-04B2F45C83FD}"/>
            </a:ext>
          </a:extLst>
        </xdr:cNvPr>
        <xdr:cNvSpPr/>
      </xdr:nvSpPr>
      <xdr:spPr>
        <a:xfrm>
          <a:off x="4131310" y="633437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125984</xdr:rowOff>
    </xdr:from>
    <xdr:to>
      <xdr:col>20</xdr:col>
      <xdr:colOff>38100</xdr:colOff>
      <xdr:row>37</xdr:row>
      <xdr:rowOff>56134</xdr:rowOff>
    </xdr:to>
    <xdr:sp macro="" textlink="">
      <xdr:nvSpPr>
        <xdr:cNvPr id="62" name="フローチャート: 判断 61">
          <a:extLst>
            <a:ext uri="{FF2B5EF4-FFF2-40B4-BE49-F238E27FC236}">
              <a16:creationId xmlns:a16="http://schemas.microsoft.com/office/drawing/2014/main" id="{5F52F9A5-97A8-4BC3-BC7D-E36D89441DAC}"/>
            </a:ext>
          </a:extLst>
        </xdr:cNvPr>
        <xdr:cNvSpPr/>
      </xdr:nvSpPr>
      <xdr:spPr>
        <a:xfrm>
          <a:off x="3388360" y="63019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a:extLst>
            <a:ext uri="{FF2B5EF4-FFF2-40B4-BE49-F238E27FC236}">
              <a16:creationId xmlns:a16="http://schemas.microsoft.com/office/drawing/2014/main" id="{4C39D381-34EA-4CE9-8584-EBCBFC08CF57}"/>
            </a:ext>
          </a:extLst>
        </xdr:cNvPr>
        <xdr:cNvSpPr/>
      </xdr:nvSpPr>
      <xdr:spPr>
        <a:xfrm>
          <a:off x="2571750" y="627341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a:extLst>
            <a:ext uri="{FF2B5EF4-FFF2-40B4-BE49-F238E27FC236}">
              <a16:creationId xmlns:a16="http://schemas.microsoft.com/office/drawing/2014/main" id="{2CDD2444-6CED-4ED1-8187-B3B46761E6B0}"/>
            </a:ext>
          </a:extLst>
        </xdr:cNvPr>
        <xdr:cNvSpPr/>
      </xdr:nvSpPr>
      <xdr:spPr>
        <a:xfrm>
          <a:off x="1774190" y="6254369"/>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a:extLst>
            <a:ext uri="{FF2B5EF4-FFF2-40B4-BE49-F238E27FC236}">
              <a16:creationId xmlns:a16="http://schemas.microsoft.com/office/drawing/2014/main" id="{64892E10-08BE-4F6B-8A0D-F6FCF96E659A}"/>
            </a:ext>
          </a:extLst>
        </xdr:cNvPr>
        <xdr:cNvSpPr/>
      </xdr:nvSpPr>
      <xdr:spPr>
        <a:xfrm>
          <a:off x="988060" y="6231128"/>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340C39A2-4683-4EF8-B6E0-F262A2E3F9DD}"/>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B5CAF13-6A6B-4014-80B3-4123C370EDE7}"/>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E23E81B-3D23-49F8-97D4-5035A26FB99B}"/>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C91D3C2-BFDF-450F-BE48-5552CB9F677A}"/>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A02C1D8-76D0-4DD3-B475-46B1A0B1FA95}"/>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61976</xdr:rowOff>
    </xdr:from>
    <xdr:to>
      <xdr:col>24</xdr:col>
      <xdr:colOff>114300</xdr:colOff>
      <xdr:row>38</xdr:row>
      <xdr:rowOff>163576</xdr:rowOff>
    </xdr:to>
    <xdr:sp macro="" textlink="">
      <xdr:nvSpPr>
        <xdr:cNvPr id="71" name="楕円 70">
          <a:extLst>
            <a:ext uri="{FF2B5EF4-FFF2-40B4-BE49-F238E27FC236}">
              <a16:creationId xmlns:a16="http://schemas.microsoft.com/office/drawing/2014/main" id="{76A1DAD7-919F-4D18-A4C2-F9709536D1AC}"/>
            </a:ext>
          </a:extLst>
        </xdr:cNvPr>
        <xdr:cNvSpPr/>
      </xdr:nvSpPr>
      <xdr:spPr>
        <a:xfrm>
          <a:off x="4131310" y="657326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40403</xdr:rowOff>
    </xdr:from>
    <xdr:ext cx="405111" cy="259045"/>
    <xdr:sp macro="" textlink="">
      <xdr:nvSpPr>
        <xdr:cNvPr id="72" name="【道路】&#10;有形固定資産減価償却率該当値テキスト">
          <a:extLst>
            <a:ext uri="{FF2B5EF4-FFF2-40B4-BE49-F238E27FC236}">
              <a16:creationId xmlns:a16="http://schemas.microsoft.com/office/drawing/2014/main" id="{D31BC089-AC99-4667-8DEE-6D76CB3044C1}"/>
            </a:ext>
          </a:extLst>
        </xdr:cNvPr>
        <xdr:cNvSpPr txBox="1"/>
      </xdr:nvSpPr>
      <xdr:spPr>
        <a:xfrm>
          <a:off x="4212590" y="655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48260</xdr:rowOff>
    </xdr:from>
    <xdr:to>
      <xdr:col>20</xdr:col>
      <xdr:colOff>38100</xdr:colOff>
      <xdr:row>38</xdr:row>
      <xdr:rowOff>149860</xdr:rowOff>
    </xdr:to>
    <xdr:sp macro="" textlink="">
      <xdr:nvSpPr>
        <xdr:cNvPr id="73" name="楕円 72">
          <a:extLst>
            <a:ext uri="{FF2B5EF4-FFF2-40B4-BE49-F238E27FC236}">
              <a16:creationId xmlns:a16="http://schemas.microsoft.com/office/drawing/2014/main" id="{A8D1A82A-9EB4-4BA1-9B3F-2ED6A9D3E0D0}"/>
            </a:ext>
          </a:extLst>
        </xdr:cNvPr>
        <xdr:cNvSpPr/>
      </xdr:nvSpPr>
      <xdr:spPr>
        <a:xfrm>
          <a:off x="3388360" y="656526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99060</xdr:rowOff>
    </xdr:from>
    <xdr:to>
      <xdr:col>24</xdr:col>
      <xdr:colOff>63500</xdr:colOff>
      <xdr:row>38</xdr:row>
      <xdr:rowOff>112776</xdr:rowOff>
    </xdr:to>
    <xdr:cxnSp macro="">
      <xdr:nvCxnSpPr>
        <xdr:cNvPr id="74" name="直線コネクタ 73">
          <a:extLst>
            <a:ext uri="{FF2B5EF4-FFF2-40B4-BE49-F238E27FC236}">
              <a16:creationId xmlns:a16="http://schemas.microsoft.com/office/drawing/2014/main" id="{1B7B30AC-EA77-4B66-9B3B-9B9F1060BA3D}"/>
            </a:ext>
          </a:extLst>
        </xdr:cNvPr>
        <xdr:cNvCxnSpPr/>
      </xdr:nvCxnSpPr>
      <xdr:spPr>
        <a:xfrm>
          <a:off x="3431540" y="6610350"/>
          <a:ext cx="74295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29972</xdr:rowOff>
    </xdr:from>
    <xdr:to>
      <xdr:col>15</xdr:col>
      <xdr:colOff>101600</xdr:colOff>
      <xdr:row>38</xdr:row>
      <xdr:rowOff>131572</xdr:rowOff>
    </xdr:to>
    <xdr:sp macro="" textlink="">
      <xdr:nvSpPr>
        <xdr:cNvPr id="75" name="楕円 74">
          <a:extLst>
            <a:ext uri="{FF2B5EF4-FFF2-40B4-BE49-F238E27FC236}">
              <a16:creationId xmlns:a16="http://schemas.microsoft.com/office/drawing/2014/main" id="{028596A8-4046-4027-8710-C492F9CF41D7}"/>
            </a:ext>
          </a:extLst>
        </xdr:cNvPr>
        <xdr:cNvSpPr/>
      </xdr:nvSpPr>
      <xdr:spPr>
        <a:xfrm>
          <a:off x="2571750" y="6543167"/>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80772</xdr:rowOff>
    </xdr:from>
    <xdr:to>
      <xdr:col>19</xdr:col>
      <xdr:colOff>177800</xdr:colOff>
      <xdr:row>38</xdr:row>
      <xdr:rowOff>99060</xdr:rowOff>
    </xdr:to>
    <xdr:cxnSp macro="">
      <xdr:nvCxnSpPr>
        <xdr:cNvPr id="76" name="直線コネクタ 75">
          <a:extLst>
            <a:ext uri="{FF2B5EF4-FFF2-40B4-BE49-F238E27FC236}">
              <a16:creationId xmlns:a16="http://schemas.microsoft.com/office/drawing/2014/main" id="{53361047-D51B-412F-9692-A57F079D3642}"/>
            </a:ext>
          </a:extLst>
        </xdr:cNvPr>
        <xdr:cNvCxnSpPr/>
      </xdr:nvCxnSpPr>
      <xdr:spPr>
        <a:xfrm>
          <a:off x="2626360" y="6597777"/>
          <a:ext cx="80518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16256</xdr:rowOff>
    </xdr:from>
    <xdr:to>
      <xdr:col>10</xdr:col>
      <xdr:colOff>165100</xdr:colOff>
      <xdr:row>38</xdr:row>
      <xdr:rowOff>117856</xdr:rowOff>
    </xdr:to>
    <xdr:sp macro="" textlink="">
      <xdr:nvSpPr>
        <xdr:cNvPr id="77" name="楕円 76">
          <a:extLst>
            <a:ext uri="{FF2B5EF4-FFF2-40B4-BE49-F238E27FC236}">
              <a16:creationId xmlns:a16="http://schemas.microsoft.com/office/drawing/2014/main" id="{C812C5D0-DB54-45D2-803F-CC76B7A011BB}"/>
            </a:ext>
          </a:extLst>
        </xdr:cNvPr>
        <xdr:cNvSpPr/>
      </xdr:nvSpPr>
      <xdr:spPr>
        <a:xfrm>
          <a:off x="1774190" y="6535166"/>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67056</xdr:rowOff>
    </xdr:from>
    <xdr:to>
      <xdr:col>15</xdr:col>
      <xdr:colOff>50800</xdr:colOff>
      <xdr:row>38</xdr:row>
      <xdr:rowOff>80772</xdr:rowOff>
    </xdr:to>
    <xdr:cxnSp macro="">
      <xdr:nvCxnSpPr>
        <xdr:cNvPr id="78" name="直線コネクタ 77">
          <a:extLst>
            <a:ext uri="{FF2B5EF4-FFF2-40B4-BE49-F238E27FC236}">
              <a16:creationId xmlns:a16="http://schemas.microsoft.com/office/drawing/2014/main" id="{53CFD964-1D54-48B3-8F3F-8D63595CB308}"/>
            </a:ext>
          </a:extLst>
        </xdr:cNvPr>
        <xdr:cNvCxnSpPr/>
      </xdr:nvCxnSpPr>
      <xdr:spPr>
        <a:xfrm>
          <a:off x="1828800" y="6580251"/>
          <a:ext cx="79756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9398</xdr:rowOff>
    </xdr:from>
    <xdr:to>
      <xdr:col>6</xdr:col>
      <xdr:colOff>38100</xdr:colOff>
      <xdr:row>38</xdr:row>
      <xdr:rowOff>110998</xdr:rowOff>
    </xdr:to>
    <xdr:sp macro="" textlink="">
      <xdr:nvSpPr>
        <xdr:cNvPr id="79" name="楕円 78">
          <a:extLst>
            <a:ext uri="{FF2B5EF4-FFF2-40B4-BE49-F238E27FC236}">
              <a16:creationId xmlns:a16="http://schemas.microsoft.com/office/drawing/2014/main" id="{49DDCC77-A186-41F6-B995-0A8F88505446}"/>
            </a:ext>
          </a:extLst>
        </xdr:cNvPr>
        <xdr:cNvSpPr/>
      </xdr:nvSpPr>
      <xdr:spPr>
        <a:xfrm>
          <a:off x="988060" y="6526403"/>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60198</xdr:rowOff>
    </xdr:from>
    <xdr:to>
      <xdr:col>10</xdr:col>
      <xdr:colOff>114300</xdr:colOff>
      <xdr:row>38</xdr:row>
      <xdr:rowOff>67056</xdr:rowOff>
    </xdr:to>
    <xdr:cxnSp macro="">
      <xdr:nvCxnSpPr>
        <xdr:cNvPr id="80" name="直線コネクタ 79">
          <a:extLst>
            <a:ext uri="{FF2B5EF4-FFF2-40B4-BE49-F238E27FC236}">
              <a16:creationId xmlns:a16="http://schemas.microsoft.com/office/drawing/2014/main" id="{327F44EE-90E2-48B2-ABDB-72F300031566}"/>
            </a:ext>
          </a:extLst>
        </xdr:cNvPr>
        <xdr:cNvCxnSpPr/>
      </xdr:nvCxnSpPr>
      <xdr:spPr>
        <a:xfrm>
          <a:off x="1031240" y="6571488"/>
          <a:ext cx="79756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72661</xdr:rowOff>
    </xdr:from>
    <xdr:ext cx="405111" cy="259045"/>
    <xdr:sp macro="" textlink="">
      <xdr:nvSpPr>
        <xdr:cNvPr id="81" name="n_1aveValue【道路】&#10;有形固定資産減価償却率">
          <a:extLst>
            <a:ext uri="{FF2B5EF4-FFF2-40B4-BE49-F238E27FC236}">
              <a16:creationId xmlns:a16="http://schemas.microsoft.com/office/drawing/2014/main" id="{E9222402-EF50-489A-8C12-4F95D3D72D2D}"/>
            </a:ext>
          </a:extLst>
        </xdr:cNvPr>
        <xdr:cNvSpPr txBox="1"/>
      </xdr:nvSpPr>
      <xdr:spPr>
        <a:xfrm>
          <a:off x="3239144" y="607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49801</xdr:rowOff>
    </xdr:from>
    <xdr:ext cx="405111" cy="259045"/>
    <xdr:sp macro="" textlink="">
      <xdr:nvSpPr>
        <xdr:cNvPr id="82" name="n_2aveValue【道路】&#10;有形固定資産減価償却率">
          <a:extLst>
            <a:ext uri="{FF2B5EF4-FFF2-40B4-BE49-F238E27FC236}">
              <a16:creationId xmlns:a16="http://schemas.microsoft.com/office/drawing/2014/main" id="{F18C2A81-C04E-400D-AC6A-C66EFE475642}"/>
            </a:ext>
          </a:extLst>
        </xdr:cNvPr>
        <xdr:cNvSpPr txBox="1"/>
      </xdr:nvSpPr>
      <xdr:spPr>
        <a:xfrm>
          <a:off x="2439044" y="605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26941</xdr:rowOff>
    </xdr:from>
    <xdr:ext cx="405111" cy="259045"/>
    <xdr:sp macro="" textlink="">
      <xdr:nvSpPr>
        <xdr:cNvPr id="83" name="n_3aveValue【道路】&#10;有形固定資産減価償却率">
          <a:extLst>
            <a:ext uri="{FF2B5EF4-FFF2-40B4-BE49-F238E27FC236}">
              <a16:creationId xmlns:a16="http://schemas.microsoft.com/office/drawing/2014/main" id="{22F95C3B-44AE-47B3-A79F-DBCDA7A0940B}"/>
            </a:ext>
          </a:extLst>
        </xdr:cNvPr>
        <xdr:cNvSpPr txBox="1"/>
      </xdr:nvSpPr>
      <xdr:spPr>
        <a:xfrm>
          <a:off x="1641484" y="6025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1795</xdr:rowOff>
    </xdr:from>
    <xdr:ext cx="405111" cy="259045"/>
    <xdr:sp macro="" textlink="">
      <xdr:nvSpPr>
        <xdr:cNvPr id="84" name="n_4aveValue【道路】&#10;有形固定資産減価償却率">
          <a:extLst>
            <a:ext uri="{FF2B5EF4-FFF2-40B4-BE49-F238E27FC236}">
              <a16:creationId xmlns:a16="http://schemas.microsoft.com/office/drawing/2014/main" id="{BCF86C2E-1784-4BD1-8DF4-4BA5F11D3758}"/>
            </a:ext>
          </a:extLst>
        </xdr:cNvPr>
        <xdr:cNvSpPr txBox="1"/>
      </xdr:nvSpPr>
      <xdr:spPr>
        <a:xfrm>
          <a:off x="85535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140987</xdr:rowOff>
    </xdr:from>
    <xdr:ext cx="405111" cy="259045"/>
    <xdr:sp macro="" textlink="">
      <xdr:nvSpPr>
        <xdr:cNvPr id="85" name="n_1mainValue【道路】&#10;有形固定資産減価償却率">
          <a:extLst>
            <a:ext uri="{FF2B5EF4-FFF2-40B4-BE49-F238E27FC236}">
              <a16:creationId xmlns:a16="http://schemas.microsoft.com/office/drawing/2014/main" id="{90035431-7A77-4336-A497-76AA8A7EA911}"/>
            </a:ext>
          </a:extLst>
        </xdr:cNvPr>
        <xdr:cNvSpPr txBox="1"/>
      </xdr:nvSpPr>
      <xdr:spPr>
        <a:xfrm>
          <a:off x="32391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122699</xdr:rowOff>
    </xdr:from>
    <xdr:ext cx="405111" cy="259045"/>
    <xdr:sp macro="" textlink="">
      <xdr:nvSpPr>
        <xdr:cNvPr id="86" name="n_2mainValue【道路】&#10;有形固定資産減価償却率">
          <a:extLst>
            <a:ext uri="{FF2B5EF4-FFF2-40B4-BE49-F238E27FC236}">
              <a16:creationId xmlns:a16="http://schemas.microsoft.com/office/drawing/2014/main" id="{83409489-92FB-4258-B9FA-DC2F2C184F4E}"/>
            </a:ext>
          </a:extLst>
        </xdr:cNvPr>
        <xdr:cNvSpPr txBox="1"/>
      </xdr:nvSpPr>
      <xdr:spPr>
        <a:xfrm>
          <a:off x="2439044" y="6639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108983</xdr:rowOff>
    </xdr:from>
    <xdr:ext cx="405111" cy="259045"/>
    <xdr:sp macro="" textlink="">
      <xdr:nvSpPr>
        <xdr:cNvPr id="87" name="n_3mainValue【道路】&#10;有形固定資産減価償却率">
          <a:extLst>
            <a:ext uri="{FF2B5EF4-FFF2-40B4-BE49-F238E27FC236}">
              <a16:creationId xmlns:a16="http://schemas.microsoft.com/office/drawing/2014/main" id="{A5BDA986-8B75-40F6-BCFF-212ABAED9CAD}"/>
            </a:ext>
          </a:extLst>
        </xdr:cNvPr>
        <xdr:cNvSpPr txBox="1"/>
      </xdr:nvSpPr>
      <xdr:spPr>
        <a:xfrm>
          <a:off x="1641484" y="662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102125</xdr:rowOff>
    </xdr:from>
    <xdr:ext cx="405111" cy="259045"/>
    <xdr:sp macro="" textlink="">
      <xdr:nvSpPr>
        <xdr:cNvPr id="88" name="n_4mainValue【道路】&#10;有形固定資産減価償却率">
          <a:extLst>
            <a:ext uri="{FF2B5EF4-FFF2-40B4-BE49-F238E27FC236}">
              <a16:creationId xmlns:a16="http://schemas.microsoft.com/office/drawing/2014/main" id="{8C1C5A63-050B-4AF7-8022-FC6FDE6EC218}"/>
            </a:ext>
          </a:extLst>
        </xdr:cNvPr>
        <xdr:cNvSpPr txBox="1"/>
      </xdr:nvSpPr>
      <xdr:spPr>
        <a:xfrm>
          <a:off x="855354" y="661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B8087A4C-6206-4131-8F24-D7A7DF70333A}"/>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AF9757B5-FE44-4FED-AAFC-ABC3D7264A30}"/>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12208E81-8364-4530-A6E2-C3BDCBC98BA2}"/>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B4081256-4EFD-4BB9-90D0-BB83BDC34370}"/>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9B45A9D8-9056-4DA6-A3C1-DBC44C830B18}"/>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124EAF37-D82F-45E2-BBE6-3A77FFDB5A6B}"/>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3AF3BD07-2C91-4C5E-9675-113F903DD923}"/>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A9960D7A-28D8-41FD-9F4E-04ECA264F8C7}"/>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F3579F4-6F46-466E-A36C-4781A7D325E3}"/>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FA8F0EA9-F7B9-40B9-AEB6-CED232E73009}"/>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CDCE4684-9184-4DD2-8FCA-E7893B4681D1}"/>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A94537CA-C9B7-4AF4-9890-BFFB50D1F7F7}"/>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96632848-F569-4119-A114-30DB73AAFC6B}"/>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3374F86F-B458-4479-8882-7036BC84BDCC}"/>
            </a:ext>
          </a:extLst>
        </xdr:cNvPr>
        <xdr:cNvSpPr txBox="1"/>
      </xdr:nvSpPr>
      <xdr:spPr>
        <a:xfrm>
          <a:off x="5485961" y="6713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45DD2E42-B965-4CD7-9BE3-4C0AFA47FC2C}"/>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FF5DC4F0-C92A-46D6-91D5-30A0457009E1}"/>
            </a:ext>
          </a:extLst>
        </xdr:cNvPr>
        <xdr:cNvSpPr txBox="1"/>
      </xdr:nvSpPr>
      <xdr:spPr>
        <a:xfrm>
          <a:off x="5485961" y="6336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FC101457-E994-42C1-A658-EDAEB76C1839}"/>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472CD635-7709-4E45-93A4-1CB5BA67E961}"/>
            </a:ext>
          </a:extLst>
        </xdr:cNvPr>
        <xdr:cNvSpPr txBox="1"/>
      </xdr:nvSpPr>
      <xdr:spPr>
        <a:xfrm>
          <a:off x="5485961" y="5955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E46B9921-B508-4317-8465-3EA66713583F}"/>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24752EFF-416D-46C8-8333-58FEE203E870}"/>
            </a:ext>
          </a:extLst>
        </xdr:cNvPr>
        <xdr:cNvSpPr txBox="1"/>
      </xdr:nvSpPr>
      <xdr:spPr>
        <a:xfrm>
          <a:off x="5485961" y="5574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D4D9DE81-87F4-450D-A803-4171DE96B42B}"/>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22C02FA8-AC9D-4736-A9B3-06D963774EDE}"/>
            </a:ext>
          </a:extLst>
        </xdr:cNvPr>
        <xdr:cNvSpPr txBox="1"/>
      </xdr:nvSpPr>
      <xdr:spPr>
        <a:xfrm>
          <a:off x="5416126"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F56D85E9-7AA4-4CBB-8A84-20039061135A}"/>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12" name="直線コネクタ 111">
          <a:extLst>
            <a:ext uri="{FF2B5EF4-FFF2-40B4-BE49-F238E27FC236}">
              <a16:creationId xmlns:a16="http://schemas.microsoft.com/office/drawing/2014/main" id="{3FCEA6FA-D741-457E-A258-2E8D3097D0CB}"/>
            </a:ext>
          </a:extLst>
        </xdr:cNvPr>
        <xdr:cNvCxnSpPr/>
      </xdr:nvCxnSpPr>
      <xdr:spPr>
        <a:xfrm flipV="1">
          <a:off x="9429115" y="5932303"/>
          <a:ext cx="0" cy="1246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13" name="【道路】&#10;一人当たり延長最小値テキスト">
          <a:extLst>
            <a:ext uri="{FF2B5EF4-FFF2-40B4-BE49-F238E27FC236}">
              <a16:creationId xmlns:a16="http://schemas.microsoft.com/office/drawing/2014/main" id="{E1E737B9-EA1D-415D-842C-675CD4F9B833}"/>
            </a:ext>
          </a:extLst>
        </xdr:cNvPr>
        <xdr:cNvSpPr txBox="1"/>
      </xdr:nvSpPr>
      <xdr:spPr>
        <a:xfrm>
          <a:off x="9467850" y="718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14" name="直線コネクタ 113">
          <a:extLst>
            <a:ext uri="{FF2B5EF4-FFF2-40B4-BE49-F238E27FC236}">
              <a16:creationId xmlns:a16="http://schemas.microsoft.com/office/drawing/2014/main" id="{1166CFF8-9588-4B6B-8AB6-5441DCC89D78}"/>
            </a:ext>
          </a:extLst>
        </xdr:cNvPr>
        <xdr:cNvCxnSpPr/>
      </xdr:nvCxnSpPr>
      <xdr:spPr>
        <a:xfrm>
          <a:off x="9356090" y="717910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15" name="【道路】&#10;一人当たり延長最大値テキスト">
          <a:extLst>
            <a:ext uri="{FF2B5EF4-FFF2-40B4-BE49-F238E27FC236}">
              <a16:creationId xmlns:a16="http://schemas.microsoft.com/office/drawing/2014/main" id="{71A31520-0BED-4C5F-AF96-C0CF43F3BE1E}"/>
            </a:ext>
          </a:extLst>
        </xdr:cNvPr>
        <xdr:cNvSpPr txBox="1"/>
      </xdr:nvSpPr>
      <xdr:spPr>
        <a:xfrm>
          <a:off x="9467850" y="571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6" name="直線コネクタ 115">
          <a:extLst>
            <a:ext uri="{FF2B5EF4-FFF2-40B4-BE49-F238E27FC236}">
              <a16:creationId xmlns:a16="http://schemas.microsoft.com/office/drawing/2014/main" id="{BDD2D6E6-D87D-41CF-8BB3-6104E75BAA5E}"/>
            </a:ext>
          </a:extLst>
        </xdr:cNvPr>
        <xdr:cNvCxnSpPr/>
      </xdr:nvCxnSpPr>
      <xdr:spPr>
        <a:xfrm>
          <a:off x="9356090" y="593230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49585</xdr:rowOff>
    </xdr:from>
    <xdr:ext cx="534377" cy="259045"/>
    <xdr:sp macro="" textlink="">
      <xdr:nvSpPr>
        <xdr:cNvPr id="117" name="【道路】&#10;一人当たり延長平均値テキスト">
          <a:extLst>
            <a:ext uri="{FF2B5EF4-FFF2-40B4-BE49-F238E27FC236}">
              <a16:creationId xmlns:a16="http://schemas.microsoft.com/office/drawing/2014/main" id="{D364E9E3-1E6C-4043-A878-32617B507939}"/>
            </a:ext>
          </a:extLst>
        </xdr:cNvPr>
        <xdr:cNvSpPr txBox="1"/>
      </xdr:nvSpPr>
      <xdr:spPr>
        <a:xfrm>
          <a:off x="9467850" y="6739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18" name="フローチャート: 判断 117">
          <a:extLst>
            <a:ext uri="{FF2B5EF4-FFF2-40B4-BE49-F238E27FC236}">
              <a16:creationId xmlns:a16="http://schemas.microsoft.com/office/drawing/2014/main" id="{ADCEF970-CE3D-4A07-81C7-C147B4EAA7A1}"/>
            </a:ext>
          </a:extLst>
        </xdr:cNvPr>
        <xdr:cNvSpPr/>
      </xdr:nvSpPr>
      <xdr:spPr>
        <a:xfrm>
          <a:off x="9394190" y="6755803"/>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82379</xdr:rowOff>
    </xdr:from>
    <xdr:to>
      <xdr:col>50</xdr:col>
      <xdr:colOff>165100</xdr:colOff>
      <xdr:row>40</xdr:row>
      <xdr:rowOff>12529</xdr:rowOff>
    </xdr:to>
    <xdr:sp macro="" textlink="">
      <xdr:nvSpPr>
        <xdr:cNvPr id="119" name="フローチャート: 判断 118">
          <a:extLst>
            <a:ext uri="{FF2B5EF4-FFF2-40B4-BE49-F238E27FC236}">
              <a16:creationId xmlns:a16="http://schemas.microsoft.com/office/drawing/2014/main" id="{21A9598A-9E24-479C-87F1-A2154B2E3B05}"/>
            </a:ext>
          </a:extLst>
        </xdr:cNvPr>
        <xdr:cNvSpPr/>
      </xdr:nvSpPr>
      <xdr:spPr>
        <a:xfrm>
          <a:off x="8632190" y="677083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103200</xdr:rowOff>
    </xdr:from>
    <xdr:to>
      <xdr:col>46</xdr:col>
      <xdr:colOff>38100</xdr:colOff>
      <xdr:row>40</xdr:row>
      <xdr:rowOff>33350</xdr:rowOff>
    </xdr:to>
    <xdr:sp macro="" textlink="">
      <xdr:nvSpPr>
        <xdr:cNvPr id="120" name="フローチャート: 判断 119">
          <a:extLst>
            <a:ext uri="{FF2B5EF4-FFF2-40B4-BE49-F238E27FC236}">
              <a16:creationId xmlns:a16="http://schemas.microsoft.com/office/drawing/2014/main" id="{696B69E5-AA79-4EFF-BF32-F7EAF9655449}"/>
            </a:ext>
          </a:extLst>
        </xdr:cNvPr>
        <xdr:cNvSpPr/>
      </xdr:nvSpPr>
      <xdr:spPr>
        <a:xfrm>
          <a:off x="7846060" y="67878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123641</xdr:rowOff>
    </xdr:from>
    <xdr:to>
      <xdr:col>41</xdr:col>
      <xdr:colOff>101600</xdr:colOff>
      <xdr:row>40</xdr:row>
      <xdr:rowOff>53791</xdr:rowOff>
    </xdr:to>
    <xdr:sp macro="" textlink="">
      <xdr:nvSpPr>
        <xdr:cNvPr id="121" name="フローチャート: 判断 120">
          <a:extLst>
            <a:ext uri="{FF2B5EF4-FFF2-40B4-BE49-F238E27FC236}">
              <a16:creationId xmlns:a16="http://schemas.microsoft.com/office/drawing/2014/main" id="{14EF713E-D877-455F-84FD-18AA8BA4C713}"/>
            </a:ext>
          </a:extLst>
        </xdr:cNvPr>
        <xdr:cNvSpPr/>
      </xdr:nvSpPr>
      <xdr:spPr>
        <a:xfrm>
          <a:off x="7029450" y="681209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126022</xdr:rowOff>
    </xdr:from>
    <xdr:to>
      <xdr:col>36</xdr:col>
      <xdr:colOff>165100</xdr:colOff>
      <xdr:row>40</xdr:row>
      <xdr:rowOff>56172</xdr:rowOff>
    </xdr:to>
    <xdr:sp macro="" textlink="">
      <xdr:nvSpPr>
        <xdr:cNvPr id="122" name="フローチャート: 判断 121">
          <a:extLst>
            <a:ext uri="{FF2B5EF4-FFF2-40B4-BE49-F238E27FC236}">
              <a16:creationId xmlns:a16="http://schemas.microsoft.com/office/drawing/2014/main" id="{DA2BAA79-4BB2-4768-8C0C-474CBDEE471A}"/>
            </a:ext>
          </a:extLst>
        </xdr:cNvPr>
        <xdr:cNvSpPr/>
      </xdr:nvSpPr>
      <xdr:spPr>
        <a:xfrm>
          <a:off x="6231890" y="6816382"/>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C33AF6DB-3034-4735-9485-BD9C31B048E0}"/>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5AE8AC5-E1C1-4080-9771-64097C1E737D}"/>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B4EE17C-017C-45F0-B8B0-5C2E8A77A783}"/>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258468B-6F7C-48CA-82C1-8E9C41A0B071}"/>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D17E553-CEC1-4A04-ADA6-438FC57DDA1A}"/>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4255</xdr:rowOff>
    </xdr:from>
    <xdr:to>
      <xdr:col>55</xdr:col>
      <xdr:colOff>50800</xdr:colOff>
      <xdr:row>39</xdr:row>
      <xdr:rowOff>105855</xdr:rowOff>
    </xdr:to>
    <xdr:sp macro="" textlink="">
      <xdr:nvSpPr>
        <xdr:cNvPr id="128" name="楕円 127">
          <a:extLst>
            <a:ext uri="{FF2B5EF4-FFF2-40B4-BE49-F238E27FC236}">
              <a16:creationId xmlns:a16="http://schemas.microsoft.com/office/drawing/2014/main" id="{219E1C51-6531-4901-B3B8-31CDD1ADD86F}"/>
            </a:ext>
          </a:extLst>
        </xdr:cNvPr>
        <xdr:cNvSpPr/>
      </xdr:nvSpPr>
      <xdr:spPr>
        <a:xfrm>
          <a:off x="9394190" y="6692710"/>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27132</xdr:rowOff>
    </xdr:from>
    <xdr:ext cx="534377" cy="259045"/>
    <xdr:sp macro="" textlink="">
      <xdr:nvSpPr>
        <xdr:cNvPr id="129" name="【道路】&#10;一人当たり延長該当値テキスト">
          <a:extLst>
            <a:ext uri="{FF2B5EF4-FFF2-40B4-BE49-F238E27FC236}">
              <a16:creationId xmlns:a16="http://schemas.microsoft.com/office/drawing/2014/main" id="{74E061C7-1511-47A2-A862-8FDEB476B746}"/>
            </a:ext>
          </a:extLst>
        </xdr:cNvPr>
        <xdr:cNvSpPr txBox="1"/>
      </xdr:nvSpPr>
      <xdr:spPr>
        <a:xfrm>
          <a:off x="9467850" y="654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12579</xdr:rowOff>
    </xdr:from>
    <xdr:to>
      <xdr:col>50</xdr:col>
      <xdr:colOff>165100</xdr:colOff>
      <xdr:row>39</xdr:row>
      <xdr:rowOff>114179</xdr:rowOff>
    </xdr:to>
    <xdr:sp macro="" textlink="">
      <xdr:nvSpPr>
        <xdr:cNvPr id="130" name="楕円 129">
          <a:extLst>
            <a:ext uri="{FF2B5EF4-FFF2-40B4-BE49-F238E27FC236}">
              <a16:creationId xmlns:a16="http://schemas.microsoft.com/office/drawing/2014/main" id="{4F777814-C0AA-44FE-9CC0-D2D8F3C5E4BF}"/>
            </a:ext>
          </a:extLst>
        </xdr:cNvPr>
        <xdr:cNvSpPr/>
      </xdr:nvSpPr>
      <xdr:spPr>
        <a:xfrm>
          <a:off x="8632190" y="6702939"/>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55055</xdr:rowOff>
    </xdr:from>
    <xdr:to>
      <xdr:col>55</xdr:col>
      <xdr:colOff>0</xdr:colOff>
      <xdr:row>39</xdr:row>
      <xdr:rowOff>63379</xdr:rowOff>
    </xdr:to>
    <xdr:cxnSp macro="">
      <xdr:nvCxnSpPr>
        <xdr:cNvPr id="131" name="直線コネクタ 130">
          <a:extLst>
            <a:ext uri="{FF2B5EF4-FFF2-40B4-BE49-F238E27FC236}">
              <a16:creationId xmlns:a16="http://schemas.microsoft.com/office/drawing/2014/main" id="{6A589FB5-6156-479D-BB13-C0985BEB15EA}"/>
            </a:ext>
          </a:extLst>
        </xdr:cNvPr>
        <xdr:cNvCxnSpPr/>
      </xdr:nvCxnSpPr>
      <xdr:spPr>
        <a:xfrm flipV="1">
          <a:off x="8686800" y="6745415"/>
          <a:ext cx="74295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18961</xdr:rowOff>
    </xdr:from>
    <xdr:to>
      <xdr:col>46</xdr:col>
      <xdr:colOff>38100</xdr:colOff>
      <xdr:row>39</xdr:row>
      <xdr:rowOff>120561</xdr:rowOff>
    </xdr:to>
    <xdr:sp macro="" textlink="">
      <xdr:nvSpPr>
        <xdr:cNvPr id="132" name="楕円 131">
          <a:extLst>
            <a:ext uri="{FF2B5EF4-FFF2-40B4-BE49-F238E27FC236}">
              <a16:creationId xmlns:a16="http://schemas.microsoft.com/office/drawing/2014/main" id="{9A62D570-03A5-4EE6-8171-0ED87274AEF6}"/>
            </a:ext>
          </a:extLst>
        </xdr:cNvPr>
        <xdr:cNvSpPr/>
      </xdr:nvSpPr>
      <xdr:spPr>
        <a:xfrm>
          <a:off x="7846060" y="6709321"/>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63379</xdr:rowOff>
    </xdr:from>
    <xdr:to>
      <xdr:col>50</xdr:col>
      <xdr:colOff>114300</xdr:colOff>
      <xdr:row>39</xdr:row>
      <xdr:rowOff>69761</xdr:rowOff>
    </xdr:to>
    <xdr:cxnSp macro="">
      <xdr:nvCxnSpPr>
        <xdr:cNvPr id="133" name="直線コネクタ 132">
          <a:extLst>
            <a:ext uri="{FF2B5EF4-FFF2-40B4-BE49-F238E27FC236}">
              <a16:creationId xmlns:a16="http://schemas.microsoft.com/office/drawing/2014/main" id="{9DC5E900-2C17-4610-9726-B6BF8B1494A1}"/>
            </a:ext>
          </a:extLst>
        </xdr:cNvPr>
        <xdr:cNvCxnSpPr/>
      </xdr:nvCxnSpPr>
      <xdr:spPr>
        <a:xfrm flipV="1">
          <a:off x="7889240" y="6746119"/>
          <a:ext cx="797560" cy="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27495</xdr:rowOff>
    </xdr:from>
    <xdr:to>
      <xdr:col>41</xdr:col>
      <xdr:colOff>101600</xdr:colOff>
      <xdr:row>39</xdr:row>
      <xdr:rowOff>129095</xdr:rowOff>
    </xdr:to>
    <xdr:sp macro="" textlink="">
      <xdr:nvSpPr>
        <xdr:cNvPr id="134" name="楕円 133">
          <a:extLst>
            <a:ext uri="{FF2B5EF4-FFF2-40B4-BE49-F238E27FC236}">
              <a16:creationId xmlns:a16="http://schemas.microsoft.com/office/drawing/2014/main" id="{1C527DEE-0655-49F7-9BD3-8D9BABDBE622}"/>
            </a:ext>
          </a:extLst>
        </xdr:cNvPr>
        <xdr:cNvSpPr/>
      </xdr:nvSpPr>
      <xdr:spPr>
        <a:xfrm>
          <a:off x="7029450" y="671214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69761</xdr:rowOff>
    </xdr:from>
    <xdr:to>
      <xdr:col>45</xdr:col>
      <xdr:colOff>177800</xdr:colOff>
      <xdr:row>39</xdr:row>
      <xdr:rowOff>78295</xdr:rowOff>
    </xdr:to>
    <xdr:cxnSp macro="">
      <xdr:nvCxnSpPr>
        <xdr:cNvPr id="135" name="直線コネクタ 134">
          <a:extLst>
            <a:ext uri="{FF2B5EF4-FFF2-40B4-BE49-F238E27FC236}">
              <a16:creationId xmlns:a16="http://schemas.microsoft.com/office/drawing/2014/main" id="{138934DB-5CED-4D5C-B1E3-CADEBEF00BA9}"/>
            </a:ext>
          </a:extLst>
        </xdr:cNvPr>
        <xdr:cNvCxnSpPr/>
      </xdr:nvCxnSpPr>
      <xdr:spPr>
        <a:xfrm flipV="1">
          <a:off x="7084060" y="6754406"/>
          <a:ext cx="80518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31953</xdr:rowOff>
    </xdr:from>
    <xdr:to>
      <xdr:col>36</xdr:col>
      <xdr:colOff>165100</xdr:colOff>
      <xdr:row>39</xdr:row>
      <xdr:rowOff>133553</xdr:rowOff>
    </xdr:to>
    <xdr:sp macro="" textlink="">
      <xdr:nvSpPr>
        <xdr:cNvPr id="136" name="楕円 135">
          <a:extLst>
            <a:ext uri="{FF2B5EF4-FFF2-40B4-BE49-F238E27FC236}">
              <a16:creationId xmlns:a16="http://schemas.microsoft.com/office/drawing/2014/main" id="{52F33F5B-90B4-4E12-A468-C297DFB4F0F4}"/>
            </a:ext>
          </a:extLst>
        </xdr:cNvPr>
        <xdr:cNvSpPr/>
      </xdr:nvSpPr>
      <xdr:spPr>
        <a:xfrm>
          <a:off x="6231890" y="6716598"/>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78295</xdr:rowOff>
    </xdr:from>
    <xdr:to>
      <xdr:col>41</xdr:col>
      <xdr:colOff>50800</xdr:colOff>
      <xdr:row>39</xdr:row>
      <xdr:rowOff>82753</xdr:rowOff>
    </xdr:to>
    <xdr:cxnSp macro="">
      <xdr:nvCxnSpPr>
        <xdr:cNvPr id="137" name="直線コネクタ 136">
          <a:extLst>
            <a:ext uri="{FF2B5EF4-FFF2-40B4-BE49-F238E27FC236}">
              <a16:creationId xmlns:a16="http://schemas.microsoft.com/office/drawing/2014/main" id="{C52F9003-53E7-44C0-B8E7-68F8A984E258}"/>
            </a:ext>
          </a:extLst>
        </xdr:cNvPr>
        <xdr:cNvCxnSpPr/>
      </xdr:nvCxnSpPr>
      <xdr:spPr>
        <a:xfrm flipV="1">
          <a:off x="6286500" y="6764845"/>
          <a:ext cx="79756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3656</xdr:rowOff>
    </xdr:from>
    <xdr:ext cx="534377" cy="259045"/>
    <xdr:sp macro="" textlink="">
      <xdr:nvSpPr>
        <xdr:cNvPr id="138" name="n_1aveValue【道路】&#10;一人当たり延長">
          <a:extLst>
            <a:ext uri="{FF2B5EF4-FFF2-40B4-BE49-F238E27FC236}">
              <a16:creationId xmlns:a16="http://schemas.microsoft.com/office/drawing/2014/main" id="{D5B854A0-A703-4C1F-B778-3C0E93C074C8}"/>
            </a:ext>
          </a:extLst>
        </xdr:cNvPr>
        <xdr:cNvSpPr txBox="1"/>
      </xdr:nvSpPr>
      <xdr:spPr>
        <a:xfrm>
          <a:off x="8422151" y="686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24477</xdr:rowOff>
    </xdr:from>
    <xdr:ext cx="534377" cy="259045"/>
    <xdr:sp macro="" textlink="">
      <xdr:nvSpPr>
        <xdr:cNvPr id="139" name="n_2aveValue【道路】&#10;一人当たり延長">
          <a:extLst>
            <a:ext uri="{FF2B5EF4-FFF2-40B4-BE49-F238E27FC236}">
              <a16:creationId xmlns:a16="http://schemas.microsoft.com/office/drawing/2014/main" id="{CDEAF980-8352-43ED-8BB5-42A0DF16DB55}"/>
            </a:ext>
          </a:extLst>
        </xdr:cNvPr>
        <xdr:cNvSpPr txBox="1"/>
      </xdr:nvSpPr>
      <xdr:spPr>
        <a:xfrm>
          <a:off x="7641101" y="687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44918</xdr:rowOff>
    </xdr:from>
    <xdr:ext cx="534377" cy="259045"/>
    <xdr:sp macro="" textlink="">
      <xdr:nvSpPr>
        <xdr:cNvPr id="140" name="n_3aveValue【道路】&#10;一人当たり延長">
          <a:extLst>
            <a:ext uri="{FF2B5EF4-FFF2-40B4-BE49-F238E27FC236}">
              <a16:creationId xmlns:a16="http://schemas.microsoft.com/office/drawing/2014/main" id="{C9A1EB2E-0DA8-4626-95F9-68E8FC65A009}"/>
            </a:ext>
          </a:extLst>
        </xdr:cNvPr>
        <xdr:cNvSpPr txBox="1"/>
      </xdr:nvSpPr>
      <xdr:spPr>
        <a:xfrm>
          <a:off x="6854971" y="690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47299</xdr:rowOff>
    </xdr:from>
    <xdr:ext cx="534377" cy="259045"/>
    <xdr:sp macro="" textlink="">
      <xdr:nvSpPr>
        <xdr:cNvPr id="141" name="n_4aveValue【道路】&#10;一人当たり延長">
          <a:extLst>
            <a:ext uri="{FF2B5EF4-FFF2-40B4-BE49-F238E27FC236}">
              <a16:creationId xmlns:a16="http://schemas.microsoft.com/office/drawing/2014/main" id="{F1B0BA2A-3E14-4859-9A34-E80050882340}"/>
            </a:ext>
          </a:extLst>
        </xdr:cNvPr>
        <xdr:cNvSpPr txBox="1"/>
      </xdr:nvSpPr>
      <xdr:spPr>
        <a:xfrm>
          <a:off x="6038361" y="690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130706</xdr:rowOff>
    </xdr:from>
    <xdr:ext cx="534377" cy="259045"/>
    <xdr:sp macro="" textlink="">
      <xdr:nvSpPr>
        <xdr:cNvPr id="142" name="n_1mainValue【道路】&#10;一人当たり延長">
          <a:extLst>
            <a:ext uri="{FF2B5EF4-FFF2-40B4-BE49-F238E27FC236}">
              <a16:creationId xmlns:a16="http://schemas.microsoft.com/office/drawing/2014/main" id="{B16A06DE-B5EF-4B66-B29E-229AE823793E}"/>
            </a:ext>
          </a:extLst>
        </xdr:cNvPr>
        <xdr:cNvSpPr txBox="1"/>
      </xdr:nvSpPr>
      <xdr:spPr>
        <a:xfrm>
          <a:off x="8422151" y="64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137088</xdr:rowOff>
    </xdr:from>
    <xdr:ext cx="534377" cy="259045"/>
    <xdr:sp macro="" textlink="">
      <xdr:nvSpPr>
        <xdr:cNvPr id="143" name="n_2mainValue【道路】&#10;一人当たり延長">
          <a:extLst>
            <a:ext uri="{FF2B5EF4-FFF2-40B4-BE49-F238E27FC236}">
              <a16:creationId xmlns:a16="http://schemas.microsoft.com/office/drawing/2014/main" id="{02E154F4-2BDD-42B4-A4BA-C17E0CCB57E1}"/>
            </a:ext>
          </a:extLst>
        </xdr:cNvPr>
        <xdr:cNvSpPr txBox="1"/>
      </xdr:nvSpPr>
      <xdr:spPr>
        <a:xfrm>
          <a:off x="7641101" y="647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145622</xdr:rowOff>
    </xdr:from>
    <xdr:ext cx="534377" cy="259045"/>
    <xdr:sp macro="" textlink="">
      <xdr:nvSpPr>
        <xdr:cNvPr id="144" name="n_3mainValue【道路】&#10;一人当たり延長">
          <a:extLst>
            <a:ext uri="{FF2B5EF4-FFF2-40B4-BE49-F238E27FC236}">
              <a16:creationId xmlns:a16="http://schemas.microsoft.com/office/drawing/2014/main" id="{2A3614F2-7939-4DE6-AF90-03BA4286A1BB}"/>
            </a:ext>
          </a:extLst>
        </xdr:cNvPr>
        <xdr:cNvSpPr txBox="1"/>
      </xdr:nvSpPr>
      <xdr:spPr>
        <a:xfrm>
          <a:off x="6854971" y="648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150080</xdr:rowOff>
    </xdr:from>
    <xdr:ext cx="534377" cy="259045"/>
    <xdr:sp macro="" textlink="">
      <xdr:nvSpPr>
        <xdr:cNvPr id="145" name="n_4mainValue【道路】&#10;一人当たり延長">
          <a:extLst>
            <a:ext uri="{FF2B5EF4-FFF2-40B4-BE49-F238E27FC236}">
              <a16:creationId xmlns:a16="http://schemas.microsoft.com/office/drawing/2014/main" id="{CCC0354E-FDA6-43E3-A409-E54C06C8F863}"/>
            </a:ext>
          </a:extLst>
        </xdr:cNvPr>
        <xdr:cNvSpPr txBox="1"/>
      </xdr:nvSpPr>
      <xdr:spPr>
        <a:xfrm>
          <a:off x="6038361" y="649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CB04A7CB-B5BF-4291-B2EB-0365B4A838AE}"/>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11ADD355-85AC-4CEB-B631-E455C4A140FA}"/>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9E00CB08-4FB9-41DA-B7E7-EC47463CC1F8}"/>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2AB87D1D-D4D4-476E-887E-49191E9ED3F0}"/>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37CF8D6C-9AD4-45F3-A750-611C721B8968}"/>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C7EFAC18-5E6D-4611-B4D1-B11569B8AD25}"/>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8F8A79D7-A1AE-4EC1-A0C0-2C4B4CD51241}"/>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767A66E-B43C-4A6A-A6A7-3229BE866F0F}"/>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A036331A-1045-4880-8255-0D522F0176AF}"/>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DA32E477-056B-4E56-91C3-BAEE0945EEA3}"/>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FE744341-58BC-4B39-B789-7752FCAD9067}"/>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759BD263-02B9-4511-9119-B8E423116278}"/>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AB83BC62-E8EC-4B81-9D45-2BD1393CE39D}"/>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1001BDA8-8812-41C5-9537-B132F43775D7}"/>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48A94ADC-957C-4C61-A7FE-D48E07C55762}"/>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887450C0-F4A6-453B-8633-64DB20638CB7}"/>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AAD00D54-BD33-49FE-B444-DA3410141504}"/>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DDDAEC45-4597-4983-B8FB-67A737DCE1CE}"/>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7EDDCA6F-D7FE-4579-997E-F7106AD40ADE}"/>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D6DB1F82-10CC-409E-843A-4649D9E5940E}"/>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9FA479CF-664F-41C9-87E0-59D5F0AF5B04}"/>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B6ECCD3B-5D1A-44D7-9040-D7CAA25BBA5E}"/>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63D78517-FD27-402F-B5F6-68ADE15C4BF7}"/>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74AE5038-CFB8-42DF-BA81-912F9F597EE5}"/>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21171FA6-7037-4287-A2F1-75400EFD69AF}"/>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71" name="直線コネクタ 170">
          <a:extLst>
            <a:ext uri="{FF2B5EF4-FFF2-40B4-BE49-F238E27FC236}">
              <a16:creationId xmlns:a16="http://schemas.microsoft.com/office/drawing/2014/main" id="{D6E980FB-4AEC-4B68-A183-BFA9D923E687}"/>
            </a:ext>
          </a:extLst>
        </xdr:cNvPr>
        <xdr:cNvCxnSpPr/>
      </xdr:nvCxnSpPr>
      <xdr:spPr>
        <a:xfrm flipV="1">
          <a:off x="4173855" y="9516564"/>
          <a:ext cx="0" cy="1438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227A8910-BB04-4AC9-BAB5-F7C0F779CFCE}"/>
            </a:ext>
          </a:extLst>
        </xdr:cNvPr>
        <xdr:cNvSpPr txBox="1"/>
      </xdr:nvSpPr>
      <xdr:spPr>
        <a:xfrm>
          <a:off x="4212590" y="1096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73" name="直線コネクタ 172">
          <a:extLst>
            <a:ext uri="{FF2B5EF4-FFF2-40B4-BE49-F238E27FC236}">
              <a16:creationId xmlns:a16="http://schemas.microsoft.com/office/drawing/2014/main" id="{8CECF8D8-4260-4435-862E-2695CC169DA7}"/>
            </a:ext>
          </a:extLst>
        </xdr:cNvPr>
        <xdr:cNvCxnSpPr/>
      </xdr:nvCxnSpPr>
      <xdr:spPr>
        <a:xfrm>
          <a:off x="4112260" y="109548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3A65B797-8638-421D-929D-62E4E953782F}"/>
            </a:ext>
          </a:extLst>
        </xdr:cNvPr>
        <xdr:cNvSpPr txBox="1"/>
      </xdr:nvSpPr>
      <xdr:spPr>
        <a:xfrm>
          <a:off x="4212590" y="92879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75" name="直線コネクタ 174">
          <a:extLst>
            <a:ext uri="{FF2B5EF4-FFF2-40B4-BE49-F238E27FC236}">
              <a16:creationId xmlns:a16="http://schemas.microsoft.com/office/drawing/2014/main" id="{CB6F7DA0-B05E-4098-A485-EF8A2A878CB2}"/>
            </a:ext>
          </a:extLst>
        </xdr:cNvPr>
        <xdr:cNvCxnSpPr/>
      </xdr:nvCxnSpPr>
      <xdr:spPr>
        <a:xfrm>
          <a:off x="4112260" y="95165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9564E162-167A-4446-B97D-9A1A4463098D}"/>
            </a:ext>
          </a:extLst>
        </xdr:cNvPr>
        <xdr:cNvSpPr txBox="1"/>
      </xdr:nvSpPr>
      <xdr:spPr>
        <a:xfrm>
          <a:off x="421259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7" name="フローチャート: 判断 176">
          <a:extLst>
            <a:ext uri="{FF2B5EF4-FFF2-40B4-BE49-F238E27FC236}">
              <a16:creationId xmlns:a16="http://schemas.microsoft.com/office/drawing/2014/main" id="{1FF1166C-9F1E-461E-BF2A-C1A71FCDB342}"/>
            </a:ext>
          </a:extLst>
        </xdr:cNvPr>
        <xdr:cNvSpPr/>
      </xdr:nvSpPr>
      <xdr:spPr>
        <a:xfrm>
          <a:off x="4131310" y="1041853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78" name="フローチャート: 判断 177">
          <a:extLst>
            <a:ext uri="{FF2B5EF4-FFF2-40B4-BE49-F238E27FC236}">
              <a16:creationId xmlns:a16="http://schemas.microsoft.com/office/drawing/2014/main" id="{3E765040-EE22-479E-8BBF-09904FB2EA37}"/>
            </a:ext>
          </a:extLst>
        </xdr:cNvPr>
        <xdr:cNvSpPr/>
      </xdr:nvSpPr>
      <xdr:spPr>
        <a:xfrm>
          <a:off x="3388360" y="103809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79" name="フローチャート: 判断 178">
          <a:extLst>
            <a:ext uri="{FF2B5EF4-FFF2-40B4-BE49-F238E27FC236}">
              <a16:creationId xmlns:a16="http://schemas.microsoft.com/office/drawing/2014/main" id="{8FE66F24-60AD-4B89-A3F1-1C72533A903A}"/>
            </a:ext>
          </a:extLst>
        </xdr:cNvPr>
        <xdr:cNvSpPr/>
      </xdr:nvSpPr>
      <xdr:spPr>
        <a:xfrm>
          <a:off x="2571750" y="1035676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0" name="フローチャート: 判断 179">
          <a:extLst>
            <a:ext uri="{FF2B5EF4-FFF2-40B4-BE49-F238E27FC236}">
              <a16:creationId xmlns:a16="http://schemas.microsoft.com/office/drawing/2014/main" id="{DCFE7CFD-181C-4FFD-AAD8-86354E6EC6FA}"/>
            </a:ext>
          </a:extLst>
        </xdr:cNvPr>
        <xdr:cNvSpPr/>
      </xdr:nvSpPr>
      <xdr:spPr>
        <a:xfrm>
          <a:off x="1774190" y="10347779"/>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1" name="フローチャート: 判断 180">
          <a:extLst>
            <a:ext uri="{FF2B5EF4-FFF2-40B4-BE49-F238E27FC236}">
              <a16:creationId xmlns:a16="http://schemas.microsoft.com/office/drawing/2014/main" id="{7D59A19C-7C6E-4C09-A57B-CAFD737B3564}"/>
            </a:ext>
          </a:extLst>
        </xdr:cNvPr>
        <xdr:cNvSpPr/>
      </xdr:nvSpPr>
      <xdr:spPr>
        <a:xfrm>
          <a:off x="988060" y="103311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330A6201-45A2-4DC3-958E-DA350468F812}"/>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FCF04297-D37E-42EF-9E64-36255803BE07}"/>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FFEE2C4-2987-4DE4-AA89-13D7D05F7329}"/>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BAAA903-F78A-4226-BA27-55B9F1212EF4}"/>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93AC548-6DE6-46D8-8125-810768C1D45C}"/>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102688</xdr:rowOff>
    </xdr:from>
    <xdr:to>
      <xdr:col>24</xdr:col>
      <xdr:colOff>114300</xdr:colOff>
      <xdr:row>61</xdr:row>
      <xdr:rowOff>32838</xdr:rowOff>
    </xdr:to>
    <xdr:sp macro="" textlink="">
      <xdr:nvSpPr>
        <xdr:cNvPr id="187" name="楕円 186">
          <a:extLst>
            <a:ext uri="{FF2B5EF4-FFF2-40B4-BE49-F238E27FC236}">
              <a16:creationId xmlns:a16="http://schemas.microsoft.com/office/drawing/2014/main" id="{24D589F3-4E95-43E0-AC84-D7C6B6CC7E11}"/>
            </a:ext>
          </a:extLst>
        </xdr:cNvPr>
        <xdr:cNvSpPr/>
      </xdr:nvSpPr>
      <xdr:spPr>
        <a:xfrm>
          <a:off x="4131310" y="1038587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125565</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6DE894E1-23DB-4A2A-8AA7-532F219D56AD}"/>
            </a:ext>
          </a:extLst>
        </xdr:cNvPr>
        <xdr:cNvSpPr txBox="1"/>
      </xdr:nvSpPr>
      <xdr:spPr>
        <a:xfrm>
          <a:off x="4212590" y="1024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87993</xdr:rowOff>
    </xdr:from>
    <xdr:to>
      <xdr:col>20</xdr:col>
      <xdr:colOff>38100</xdr:colOff>
      <xdr:row>61</xdr:row>
      <xdr:rowOff>18143</xdr:rowOff>
    </xdr:to>
    <xdr:sp macro="" textlink="">
      <xdr:nvSpPr>
        <xdr:cNvPr id="189" name="楕円 188">
          <a:extLst>
            <a:ext uri="{FF2B5EF4-FFF2-40B4-BE49-F238E27FC236}">
              <a16:creationId xmlns:a16="http://schemas.microsoft.com/office/drawing/2014/main" id="{3BC305BB-0FC8-41AF-92A2-2E0F6D73B7EC}"/>
            </a:ext>
          </a:extLst>
        </xdr:cNvPr>
        <xdr:cNvSpPr/>
      </xdr:nvSpPr>
      <xdr:spPr>
        <a:xfrm>
          <a:off x="3388360" y="103788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138793</xdr:rowOff>
    </xdr:from>
    <xdr:to>
      <xdr:col>24</xdr:col>
      <xdr:colOff>63500</xdr:colOff>
      <xdr:row>60</xdr:row>
      <xdr:rowOff>153488</xdr:rowOff>
    </xdr:to>
    <xdr:cxnSp macro="">
      <xdr:nvCxnSpPr>
        <xdr:cNvPr id="190" name="直線コネクタ 189">
          <a:extLst>
            <a:ext uri="{FF2B5EF4-FFF2-40B4-BE49-F238E27FC236}">
              <a16:creationId xmlns:a16="http://schemas.microsoft.com/office/drawing/2014/main" id="{A443E339-B463-4179-ADD2-0D7C9A379991}"/>
            </a:ext>
          </a:extLst>
        </xdr:cNvPr>
        <xdr:cNvCxnSpPr/>
      </xdr:nvCxnSpPr>
      <xdr:spPr>
        <a:xfrm>
          <a:off x="3431540" y="10421983"/>
          <a:ext cx="74295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63500</xdr:rowOff>
    </xdr:from>
    <xdr:to>
      <xdr:col>15</xdr:col>
      <xdr:colOff>101600</xdr:colOff>
      <xdr:row>60</xdr:row>
      <xdr:rowOff>165100</xdr:rowOff>
    </xdr:to>
    <xdr:sp macro="" textlink="">
      <xdr:nvSpPr>
        <xdr:cNvPr id="191" name="楕円 190">
          <a:extLst>
            <a:ext uri="{FF2B5EF4-FFF2-40B4-BE49-F238E27FC236}">
              <a16:creationId xmlns:a16="http://schemas.microsoft.com/office/drawing/2014/main" id="{28503A16-EE59-4BEB-8759-59C9B921B213}"/>
            </a:ext>
          </a:extLst>
        </xdr:cNvPr>
        <xdr:cNvSpPr/>
      </xdr:nvSpPr>
      <xdr:spPr>
        <a:xfrm>
          <a:off x="2571750" y="103466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114300</xdr:rowOff>
    </xdr:from>
    <xdr:to>
      <xdr:col>19</xdr:col>
      <xdr:colOff>177800</xdr:colOff>
      <xdr:row>60</xdr:row>
      <xdr:rowOff>138793</xdr:rowOff>
    </xdr:to>
    <xdr:cxnSp macro="">
      <xdr:nvCxnSpPr>
        <xdr:cNvPr id="192" name="直線コネクタ 191">
          <a:extLst>
            <a:ext uri="{FF2B5EF4-FFF2-40B4-BE49-F238E27FC236}">
              <a16:creationId xmlns:a16="http://schemas.microsoft.com/office/drawing/2014/main" id="{E21C940F-4BF7-4B89-838B-C5A3B0E62434}"/>
            </a:ext>
          </a:extLst>
        </xdr:cNvPr>
        <xdr:cNvCxnSpPr/>
      </xdr:nvCxnSpPr>
      <xdr:spPr>
        <a:xfrm>
          <a:off x="2626360" y="10401300"/>
          <a:ext cx="80518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47172</xdr:rowOff>
    </xdr:from>
    <xdr:to>
      <xdr:col>10</xdr:col>
      <xdr:colOff>165100</xdr:colOff>
      <xdr:row>60</xdr:row>
      <xdr:rowOff>148772</xdr:rowOff>
    </xdr:to>
    <xdr:sp macro="" textlink="">
      <xdr:nvSpPr>
        <xdr:cNvPr id="193" name="楕円 192">
          <a:extLst>
            <a:ext uri="{FF2B5EF4-FFF2-40B4-BE49-F238E27FC236}">
              <a16:creationId xmlns:a16="http://schemas.microsoft.com/office/drawing/2014/main" id="{5646645C-41B7-44CE-94FB-2E36C7BFE708}"/>
            </a:ext>
          </a:extLst>
        </xdr:cNvPr>
        <xdr:cNvSpPr/>
      </xdr:nvSpPr>
      <xdr:spPr>
        <a:xfrm>
          <a:off x="1774190" y="10336077"/>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97972</xdr:rowOff>
    </xdr:from>
    <xdr:to>
      <xdr:col>15</xdr:col>
      <xdr:colOff>50800</xdr:colOff>
      <xdr:row>60</xdr:row>
      <xdr:rowOff>114300</xdr:rowOff>
    </xdr:to>
    <xdr:cxnSp macro="">
      <xdr:nvCxnSpPr>
        <xdr:cNvPr id="194" name="直線コネクタ 193">
          <a:extLst>
            <a:ext uri="{FF2B5EF4-FFF2-40B4-BE49-F238E27FC236}">
              <a16:creationId xmlns:a16="http://schemas.microsoft.com/office/drawing/2014/main" id="{E47DE946-860A-4754-8F86-D75811EF2824}"/>
            </a:ext>
          </a:extLst>
        </xdr:cNvPr>
        <xdr:cNvCxnSpPr/>
      </xdr:nvCxnSpPr>
      <xdr:spPr>
        <a:xfrm>
          <a:off x="1828800" y="10381162"/>
          <a:ext cx="797560" cy="2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19413</xdr:rowOff>
    </xdr:from>
    <xdr:to>
      <xdr:col>6</xdr:col>
      <xdr:colOff>38100</xdr:colOff>
      <xdr:row>60</xdr:row>
      <xdr:rowOff>121013</xdr:rowOff>
    </xdr:to>
    <xdr:sp macro="" textlink="">
      <xdr:nvSpPr>
        <xdr:cNvPr id="195" name="楕円 194">
          <a:extLst>
            <a:ext uri="{FF2B5EF4-FFF2-40B4-BE49-F238E27FC236}">
              <a16:creationId xmlns:a16="http://schemas.microsoft.com/office/drawing/2014/main" id="{A5555A76-FF37-4B53-ABFF-1FE112F3B3B3}"/>
            </a:ext>
          </a:extLst>
        </xdr:cNvPr>
        <xdr:cNvSpPr/>
      </xdr:nvSpPr>
      <xdr:spPr>
        <a:xfrm>
          <a:off x="988060" y="10302603"/>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70213</xdr:rowOff>
    </xdr:from>
    <xdr:to>
      <xdr:col>10</xdr:col>
      <xdr:colOff>114300</xdr:colOff>
      <xdr:row>60</xdr:row>
      <xdr:rowOff>97972</xdr:rowOff>
    </xdr:to>
    <xdr:cxnSp macro="">
      <xdr:nvCxnSpPr>
        <xdr:cNvPr id="196" name="直線コネクタ 195">
          <a:extLst>
            <a:ext uri="{FF2B5EF4-FFF2-40B4-BE49-F238E27FC236}">
              <a16:creationId xmlns:a16="http://schemas.microsoft.com/office/drawing/2014/main" id="{541144E9-8958-4BC0-A251-2217EEC3D7B6}"/>
            </a:ext>
          </a:extLst>
        </xdr:cNvPr>
        <xdr:cNvCxnSpPr/>
      </xdr:nvCxnSpPr>
      <xdr:spPr>
        <a:xfrm>
          <a:off x="1031240" y="10355308"/>
          <a:ext cx="79756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19067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5D96CBF0-83C6-483C-902C-24B3FEAFE61D}"/>
            </a:ext>
          </a:extLst>
        </xdr:cNvPr>
        <xdr:cNvSpPr txBox="1"/>
      </xdr:nvSpPr>
      <xdr:spPr>
        <a:xfrm>
          <a:off x="32391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52C0F5FF-FC04-44C8-A19F-37BF753C56CD}"/>
            </a:ext>
          </a:extLst>
        </xdr:cNvPr>
        <xdr:cNvSpPr txBox="1"/>
      </xdr:nvSpPr>
      <xdr:spPr>
        <a:xfrm>
          <a:off x="2439044" y="104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95B11103-B3C1-479F-A610-66D65B0BCE34}"/>
            </a:ext>
          </a:extLst>
        </xdr:cNvPr>
        <xdr:cNvSpPr txBox="1"/>
      </xdr:nvSpPr>
      <xdr:spPr>
        <a:xfrm>
          <a:off x="164148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135000</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E9713D9D-3000-4DC7-8F1E-EF133523D4EB}"/>
            </a:ext>
          </a:extLst>
        </xdr:cNvPr>
        <xdr:cNvSpPr txBox="1"/>
      </xdr:nvSpPr>
      <xdr:spPr>
        <a:xfrm>
          <a:off x="855354" y="10418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34670</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D3ED7AC9-93FE-4DD1-A12C-9828C94FCF36}"/>
            </a:ext>
          </a:extLst>
        </xdr:cNvPr>
        <xdr:cNvSpPr txBox="1"/>
      </xdr:nvSpPr>
      <xdr:spPr>
        <a:xfrm>
          <a:off x="32391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E168A769-4D3C-4A95-9F81-8CE08B365998}"/>
            </a:ext>
          </a:extLst>
        </xdr:cNvPr>
        <xdr:cNvSpPr txBox="1"/>
      </xdr:nvSpPr>
      <xdr:spPr>
        <a:xfrm>
          <a:off x="2439044" y="1012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165299</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3C8FC5E1-08A1-4A8F-AF5E-86DEA407D216}"/>
            </a:ext>
          </a:extLst>
        </xdr:cNvPr>
        <xdr:cNvSpPr txBox="1"/>
      </xdr:nvSpPr>
      <xdr:spPr>
        <a:xfrm>
          <a:off x="1641484" y="10113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137540</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F7B2A516-2C72-4C7B-9229-C859BA64D5F6}"/>
            </a:ext>
          </a:extLst>
        </xdr:cNvPr>
        <xdr:cNvSpPr txBox="1"/>
      </xdr:nvSpPr>
      <xdr:spPr>
        <a:xfrm>
          <a:off x="855354" y="10077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B23C46E1-4BED-4525-8263-B61BFCF29867}"/>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2695ABC2-894A-4C36-959C-FE12555EDA56}"/>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A8518AA4-686D-48C1-8087-3D1F5192DCAB}"/>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9533E43B-F609-4E6F-9434-C1FD5C005013}"/>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AAE86CDE-A5CE-4A0D-8328-EFD1D92EF5D6}"/>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5C490043-9D2E-43CD-A3EF-A4B74259F074}"/>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1E82A4F7-188E-4D48-9F0F-FD7C45E993AA}"/>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363D56D9-68BC-4AAF-883D-C51095CA5335}"/>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744842BB-F446-4496-A346-F518B2A58C8F}"/>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666D2945-34FA-46E2-B0BF-B68B5DBBB4A4}"/>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BDF61F06-B929-49DE-BD43-9094D4AA3695}"/>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96F04F10-6E80-4BD1-A161-2A506D9AEC42}"/>
            </a:ext>
          </a:extLst>
        </xdr:cNvPr>
        <xdr:cNvSpPr txBox="1"/>
      </xdr:nvSpPr>
      <xdr:spPr>
        <a:xfrm>
          <a:off x="5724659" y="1090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C51B991D-F1F6-4588-B6DF-15080A6E6A1D}"/>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5BEC219E-1492-4565-93C4-32E0066758B9}"/>
            </a:ext>
          </a:extLst>
        </xdr:cNvPr>
        <xdr:cNvSpPr txBox="1"/>
      </xdr:nvSpPr>
      <xdr:spPr>
        <a:xfrm>
          <a:off x="5416126" y="1052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8E477533-CF73-49C3-B6A3-4444C74BE242}"/>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7612F97B-9699-40BD-B736-41D4C240F5E7}"/>
            </a:ext>
          </a:extLst>
        </xdr:cNvPr>
        <xdr:cNvSpPr txBox="1"/>
      </xdr:nvSpPr>
      <xdr:spPr>
        <a:xfrm>
          <a:off x="5416126" y="10142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6ECF4805-56AD-4CA1-B361-16DDE394C67A}"/>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263D62B3-30B1-46E1-B698-68CEE84ADACD}"/>
            </a:ext>
          </a:extLst>
        </xdr:cNvPr>
        <xdr:cNvSpPr txBox="1"/>
      </xdr:nvSpPr>
      <xdr:spPr>
        <a:xfrm>
          <a:off x="5416126" y="9765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A2D6052A-693B-4E73-9E3E-30495800D70A}"/>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D868E2FA-0B6D-41B3-A45B-0CD23EFF71F2}"/>
            </a:ext>
          </a:extLst>
        </xdr:cNvPr>
        <xdr:cNvSpPr txBox="1"/>
      </xdr:nvSpPr>
      <xdr:spPr>
        <a:xfrm>
          <a:off x="5331688" y="9384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117B815-9428-4AD4-8504-F5D845FAD34B}"/>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9CD61BF1-1B46-4328-A0C0-914D70D730BE}"/>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3FE5F79C-C519-4FC6-B4FD-939D00D7FEB6}"/>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28" name="直線コネクタ 227">
          <a:extLst>
            <a:ext uri="{FF2B5EF4-FFF2-40B4-BE49-F238E27FC236}">
              <a16:creationId xmlns:a16="http://schemas.microsoft.com/office/drawing/2014/main" id="{39701B53-E461-4923-876D-09ABE3F635D5}"/>
            </a:ext>
          </a:extLst>
        </xdr:cNvPr>
        <xdr:cNvCxnSpPr/>
      </xdr:nvCxnSpPr>
      <xdr:spPr>
        <a:xfrm flipV="1">
          <a:off x="9429115" y="9426836"/>
          <a:ext cx="0" cy="161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ACAC9C0B-89E1-4E74-995B-874CA4423840}"/>
            </a:ext>
          </a:extLst>
        </xdr:cNvPr>
        <xdr:cNvSpPr txBox="1"/>
      </xdr:nvSpPr>
      <xdr:spPr>
        <a:xfrm>
          <a:off x="9467850" y="1104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30" name="直線コネクタ 229">
          <a:extLst>
            <a:ext uri="{FF2B5EF4-FFF2-40B4-BE49-F238E27FC236}">
              <a16:creationId xmlns:a16="http://schemas.microsoft.com/office/drawing/2014/main" id="{1A2BE255-A5CA-4EC3-8DBA-105B8DBDE471}"/>
            </a:ext>
          </a:extLst>
        </xdr:cNvPr>
        <xdr:cNvCxnSpPr/>
      </xdr:nvCxnSpPr>
      <xdr:spPr>
        <a:xfrm>
          <a:off x="9356090" y="1104577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6E68CF72-E171-4CDC-A3FC-AE106787B3C6}"/>
            </a:ext>
          </a:extLst>
        </xdr:cNvPr>
        <xdr:cNvSpPr txBox="1"/>
      </xdr:nvSpPr>
      <xdr:spPr>
        <a:xfrm>
          <a:off x="9467850" y="9198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32" name="直線コネクタ 231">
          <a:extLst>
            <a:ext uri="{FF2B5EF4-FFF2-40B4-BE49-F238E27FC236}">
              <a16:creationId xmlns:a16="http://schemas.microsoft.com/office/drawing/2014/main" id="{883545F0-BD5A-49ED-A747-09A55617D9D7}"/>
            </a:ext>
          </a:extLst>
        </xdr:cNvPr>
        <xdr:cNvCxnSpPr/>
      </xdr:nvCxnSpPr>
      <xdr:spPr>
        <a:xfrm>
          <a:off x="9356090" y="942683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14080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E2559D3E-A58B-4857-A152-B74657C495DB}"/>
            </a:ext>
          </a:extLst>
        </xdr:cNvPr>
        <xdr:cNvSpPr txBox="1"/>
      </xdr:nvSpPr>
      <xdr:spPr>
        <a:xfrm>
          <a:off x="9467850" y="10476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34" name="フローチャート: 判断 233">
          <a:extLst>
            <a:ext uri="{FF2B5EF4-FFF2-40B4-BE49-F238E27FC236}">
              <a16:creationId xmlns:a16="http://schemas.microsoft.com/office/drawing/2014/main" id="{DBD0648A-ED2E-44D5-9BD5-826B5CABB305}"/>
            </a:ext>
          </a:extLst>
        </xdr:cNvPr>
        <xdr:cNvSpPr/>
      </xdr:nvSpPr>
      <xdr:spPr>
        <a:xfrm>
          <a:off x="9394190" y="10623008"/>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170229</xdr:rowOff>
    </xdr:from>
    <xdr:to>
      <xdr:col>50</xdr:col>
      <xdr:colOff>165100</xdr:colOff>
      <xdr:row>62</xdr:row>
      <xdr:rowOff>100379</xdr:rowOff>
    </xdr:to>
    <xdr:sp macro="" textlink="">
      <xdr:nvSpPr>
        <xdr:cNvPr id="235" name="フローチャート: 判断 234">
          <a:extLst>
            <a:ext uri="{FF2B5EF4-FFF2-40B4-BE49-F238E27FC236}">
              <a16:creationId xmlns:a16="http://schemas.microsoft.com/office/drawing/2014/main" id="{24E724BF-AAD3-451D-B824-E48B7025808E}"/>
            </a:ext>
          </a:extLst>
        </xdr:cNvPr>
        <xdr:cNvSpPr/>
      </xdr:nvSpPr>
      <xdr:spPr>
        <a:xfrm>
          <a:off x="8632190" y="10632489"/>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11830</xdr:rowOff>
    </xdr:from>
    <xdr:to>
      <xdr:col>46</xdr:col>
      <xdr:colOff>38100</xdr:colOff>
      <xdr:row>62</xdr:row>
      <xdr:rowOff>113430</xdr:rowOff>
    </xdr:to>
    <xdr:sp macro="" textlink="">
      <xdr:nvSpPr>
        <xdr:cNvPr id="236" name="フローチャート: 判断 235">
          <a:extLst>
            <a:ext uri="{FF2B5EF4-FFF2-40B4-BE49-F238E27FC236}">
              <a16:creationId xmlns:a16="http://schemas.microsoft.com/office/drawing/2014/main" id="{F7595AE9-8AAC-4894-8856-23AE453F5228}"/>
            </a:ext>
          </a:extLst>
        </xdr:cNvPr>
        <xdr:cNvSpPr/>
      </xdr:nvSpPr>
      <xdr:spPr>
        <a:xfrm>
          <a:off x="7846060" y="106455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17504</xdr:rowOff>
    </xdr:from>
    <xdr:to>
      <xdr:col>41</xdr:col>
      <xdr:colOff>101600</xdr:colOff>
      <xdr:row>62</xdr:row>
      <xdr:rowOff>119104</xdr:rowOff>
    </xdr:to>
    <xdr:sp macro="" textlink="">
      <xdr:nvSpPr>
        <xdr:cNvPr id="237" name="フローチャート: 判断 236">
          <a:extLst>
            <a:ext uri="{FF2B5EF4-FFF2-40B4-BE49-F238E27FC236}">
              <a16:creationId xmlns:a16="http://schemas.microsoft.com/office/drawing/2014/main" id="{11A4AFBB-107A-4BF8-94D2-7A33B9B2DD0B}"/>
            </a:ext>
          </a:extLst>
        </xdr:cNvPr>
        <xdr:cNvSpPr/>
      </xdr:nvSpPr>
      <xdr:spPr>
        <a:xfrm>
          <a:off x="7029450" y="10651214"/>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35584</xdr:rowOff>
    </xdr:from>
    <xdr:to>
      <xdr:col>36</xdr:col>
      <xdr:colOff>165100</xdr:colOff>
      <xdr:row>62</xdr:row>
      <xdr:rowOff>137184</xdr:rowOff>
    </xdr:to>
    <xdr:sp macro="" textlink="">
      <xdr:nvSpPr>
        <xdr:cNvPr id="238" name="フローチャート: 判断 237">
          <a:extLst>
            <a:ext uri="{FF2B5EF4-FFF2-40B4-BE49-F238E27FC236}">
              <a16:creationId xmlns:a16="http://schemas.microsoft.com/office/drawing/2014/main" id="{E5A9A6F2-769B-487D-AB3B-04FD36C0C20E}"/>
            </a:ext>
          </a:extLst>
        </xdr:cNvPr>
        <xdr:cNvSpPr/>
      </xdr:nvSpPr>
      <xdr:spPr>
        <a:xfrm>
          <a:off x="6231890" y="10665484"/>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3DFF780F-C2DA-4FC0-AF57-A2078C5E35CA}"/>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92D53BF9-E437-4709-95C7-CB08B81DE115}"/>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7FFDD03-7E88-4ED6-9825-0E076D148076}"/>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BC9C480-B088-4512-8D63-413B63A312A7}"/>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3B609CB-D2E4-48D9-A482-D4313F4C3469}"/>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79856</xdr:rowOff>
    </xdr:from>
    <xdr:to>
      <xdr:col>55</xdr:col>
      <xdr:colOff>50800</xdr:colOff>
      <xdr:row>63</xdr:row>
      <xdr:rowOff>10006</xdr:rowOff>
    </xdr:to>
    <xdr:sp macro="" textlink="">
      <xdr:nvSpPr>
        <xdr:cNvPr id="244" name="楕円 243">
          <a:extLst>
            <a:ext uri="{FF2B5EF4-FFF2-40B4-BE49-F238E27FC236}">
              <a16:creationId xmlns:a16="http://schemas.microsoft.com/office/drawing/2014/main" id="{8BA2FFFF-ACEA-4E45-97AE-1A138DA2803D}"/>
            </a:ext>
          </a:extLst>
        </xdr:cNvPr>
        <xdr:cNvSpPr/>
      </xdr:nvSpPr>
      <xdr:spPr>
        <a:xfrm>
          <a:off x="9394190" y="10709756"/>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58283</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4C8FA343-E711-4028-BFEF-B06A80FF65FB}"/>
            </a:ext>
          </a:extLst>
        </xdr:cNvPr>
        <xdr:cNvSpPr txBox="1"/>
      </xdr:nvSpPr>
      <xdr:spPr>
        <a:xfrm>
          <a:off x="9467850" y="10684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88957</xdr:rowOff>
    </xdr:from>
    <xdr:to>
      <xdr:col>50</xdr:col>
      <xdr:colOff>165100</xdr:colOff>
      <xdr:row>63</xdr:row>
      <xdr:rowOff>19107</xdr:rowOff>
    </xdr:to>
    <xdr:sp macro="" textlink="">
      <xdr:nvSpPr>
        <xdr:cNvPr id="246" name="楕円 245">
          <a:extLst>
            <a:ext uri="{FF2B5EF4-FFF2-40B4-BE49-F238E27FC236}">
              <a16:creationId xmlns:a16="http://schemas.microsoft.com/office/drawing/2014/main" id="{776B5C71-2E34-4004-8713-4718C0864CCA}"/>
            </a:ext>
          </a:extLst>
        </xdr:cNvPr>
        <xdr:cNvSpPr/>
      </xdr:nvSpPr>
      <xdr:spPr>
        <a:xfrm>
          <a:off x="8632190" y="10722667"/>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130656</xdr:rowOff>
    </xdr:from>
    <xdr:to>
      <xdr:col>55</xdr:col>
      <xdr:colOff>0</xdr:colOff>
      <xdr:row>62</xdr:row>
      <xdr:rowOff>139757</xdr:rowOff>
    </xdr:to>
    <xdr:cxnSp macro="">
      <xdr:nvCxnSpPr>
        <xdr:cNvPr id="247" name="直線コネクタ 246">
          <a:extLst>
            <a:ext uri="{FF2B5EF4-FFF2-40B4-BE49-F238E27FC236}">
              <a16:creationId xmlns:a16="http://schemas.microsoft.com/office/drawing/2014/main" id="{FFD2FEBD-9D57-4B7C-9793-C48FCD950E51}"/>
            </a:ext>
          </a:extLst>
        </xdr:cNvPr>
        <xdr:cNvCxnSpPr/>
      </xdr:nvCxnSpPr>
      <xdr:spPr>
        <a:xfrm flipV="1">
          <a:off x="8686800" y="10764366"/>
          <a:ext cx="742950" cy="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93533</xdr:rowOff>
    </xdr:from>
    <xdr:to>
      <xdr:col>46</xdr:col>
      <xdr:colOff>38100</xdr:colOff>
      <xdr:row>63</xdr:row>
      <xdr:rowOff>23683</xdr:rowOff>
    </xdr:to>
    <xdr:sp macro="" textlink="">
      <xdr:nvSpPr>
        <xdr:cNvPr id="248" name="楕円 247">
          <a:extLst>
            <a:ext uri="{FF2B5EF4-FFF2-40B4-BE49-F238E27FC236}">
              <a16:creationId xmlns:a16="http://schemas.microsoft.com/office/drawing/2014/main" id="{2A2B738C-16F9-442F-B0A6-F43E43D80371}"/>
            </a:ext>
          </a:extLst>
        </xdr:cNvPr>
        <xdr:cNvSpPr/>
      </xdr:nvSpPr>
      <xdr:spPr>
        <a:xfrm>
          <a:off x="7846060" y="10727243"/>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139757</xdr:rowOff>
    </xdr:from>
    <xdr:to>
      <xdr:col>50</xdr:col>
      <xdr:colOff>114300</xdr:colOff>
      <xdr:row>62</xdr:row>
      <xdr:rowOff>144333</xdr:rowOff>
    </xdr:to>
    <xdr:cxnSp macro="">
      <xdr:nvCxnSpPr>
        <xdr:cNvPr id="249" name="直線コネクタ 248">
          <a:extLst>
            <a:ext uri="{FF2B5EF4-FFF2-40B4-BE49-F238E27FC236}">
              <a16:creationId xmlns:a16="http://schemas.microsoft.com/office/drawing/2014/main" id="{3F8B83F0-16D3-4A95-AB8E-6026151971F4}"/>
            </a:ext>
          </a:extLst>
        </xdr:cNvPr>
        <xdr:cNvCxnSpPr/>
      </xdr:nvCxnSpPr>
      <xdr:spPr>
        <a:xfrm flipV="1">
          <a:off x="7889240" y="10765847"/>
          <a:ext cx="797560" cy="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101307</xdr:rowOff>
    </xdr:from>
    <xdr:to>
      <xdr:col>41</xdr:col>
      <xdr:colOff>101600</xdr:colOff>
      <xdr:row>63</xdr:row>
      <xdr:rowOff>31457</xdr:rowOff>
    </xdr:to>
    <xdr:sp macro="" textlink="">
      <xdr:nvSpPr>
        <xdr:cNvPr id="250" name="楕円 249">
          <a:extLst>
            <a:ext uri="{FF2B5EF4-FFF2-40B4-BE49-F238E27FC236}">
              <a16:creationId xmlns:a16="http://schemas.microsoft.com/office/drawing/2014/main" id="{C0E95086-F120-49F4-A3F4-7D7770F3FD6E}"/>
            </a:ext>
          </a:extLst>
        </xdr:cNvPr>
        <xdr:cNvSpPr/>
      </xdr:nvSpPr>
      <xdr:spPr>
        <a:xfrm>
          <a:off x="7029450" y="1072739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144333</xdr:rowOff>
    </xdr:from>
    <xdr:to>
      <xdr:col>45</xdr:col>
      <xdr:colOff>177800</xdr:colOff>
      <xdr:row>62</xdr:row>
      <xdr:rowOff>152107</xdr:rowOff>
    </xdr:to>
    <xdr:cxnSp macro="">
      <xdr:nvCxnSpPr>
        <xdr:cNvPr id="251" name="直線コネクタ 250">
          <a:extLst>
            <a:ext uri="{FF2B5EF4-FFF2-40B4-BE49-F238E27FC236}">
              <a16:creationId xmlns:a16="http://schemas.microsoft.com/office/drawing/2014/main" id="{285E17DC-4C05-485F-95C7-08064998B5DA}"/>
            </a:ext>
          </a:extLst>
        </xdr:cNvPr>
        <xdr:cNvCxnSpPr/>
      </xdr:nvCxnSpPr>
      <xdr:spPr>
        <a:xfrm flipV="1">
          <a:off x="7084060" y="10772328"/>
          <a:ext cx="805180" cy="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103677</xdr:rowOff>
    </xdr:from>
    <xdr:to>
      <xdr:col>36</xdr:col>
      <xdr:colOff>165100</xdr:colOff>
      <xdr:row>63</xdr:row>
      <xdr:rowOff>33827</xdr:rowOff>
    </xdr:to>
    <xdr:sp macro="" textlink="">
      <xdr:nvSpPr>
        <xdr:cNvPr id="252" name="楕円 251">
          <a:extLst>
            <a:ext uri="{FF2B5EF4-FFF2-40B4-BE49-F238E27FC236}">
              <a16:creationId xmlns:a16="http://schemas.microsoft.com/office/drawing/2014/main" id="{78476724-573B-4480-B3ED-DFDED2C86F79}"/>
            </a:ext>
          </a:extLst>
        </xdr:cNvPr>
        <xdr:cNvSpPr/>
      </xdr:nvSpPr>
      <xdr:spPr>
        <a:xfrm>
          <a:off x="6231890" y="10731672"/>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152107</xdr:rowOff>
    </xdr:from>
    <xdr:to>
      <xdr:col>41</xdr:col>
      <xdr:colOff>50800</xdr:colOff>
      <xdr:row>62</xdr:row>
      <xdr:rowOff>154477</xdr:rowOff>
    </xdr:to>
    <xdr:cxnSp macro="">
      <xdr:nvCxnSpPr>
        <xdr:cNvPr id="253" name="直線コネクタ 252">
          <a:extLst>
            <a:ext uri="{FF2B5EF4-FFF2-40B4-BE49-F238E27FC236}">
              <a16:creationId xmlns:a16="http://schemas.microsoft.com/office/drawing/2014/main" id="{2ADADAB1-DED1-4DCC-91EA-85A3A75CCF4E}"/>
            </a:ext>
          </a:extLst>
        </xdr:cNvPr>
        <xdr:cNvCxnSpPr/>
      </xdr:nvCxnSpPr>
      <xdr:spPr>
        <a:xfrm flipV="1">
          <a:off x="6286500" y="10782007"/>
          <a:ext cx="797560" cy="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116906</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B017DA76-92D3-4BBB-9B7F-63EFE0F5F5C0}"/>
            </a:ext>
          </a:extLst>
        </xdr:cNvPr>
        <xdr:cNvSpPr txBox="1"/>
      </xdr:nvSpPr>
      <xdr:spPr>
        <a:xfrm>
          <a:off x="8401265" y="1040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129957</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E213DFA2-4B29-402A-A24B-3FB86DB84695}"/>
            </a:ext>
          </a:extLst>
        </xdr:cNvPr>
        <xdr:cNvSpPr txBox="1"/>
      </xdr:nvSpPr>
      <xdr:spPr>
        <a:xfrm>
          <a:off x="7610690" y="1042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135631</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F2B450EC-9FBD-47D7-8AE8-13E67B1D7ECF}"/>
            </a:ext>
          </a:extLst>
        </xdr:cNvPr>
        <xdr:cNvSpPr txBox="1"/>
      </xdr:nvSpPr>
      <xdr:spPr>
        <a:xfrm>
          <a:off x="6822655" y="10418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153711</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B57AE163-CF30-4B89-B3FD-BA7DD511A272}"/>
            </a:ext>
          </a:extLst>
        </xdr:cNvPr>
        <xdr:cNvSpPr txBox="1"/>
      </xdr:nvSpPr>
      <xdr:spPr>
        <a:xfrm>
          <a:off x="6007950" y="1044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10234</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2F085B28-0757-4AE8-8B83-285848F0AA83}"/>
            </a:ext>
          </a:extLst>
        </xdr:cNvPr>
        <xdr:cNvSpPr txBox="1"/>
      </xdr:nvSpPr>
      <xdr:spPr>
        <a:xfrm>
          <a:off x="8401265" y="10813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14810</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E0ED0C65-15F0-40C5-BB32-EE99BF7D4BCF}"/>
            </a:ext>
          </a:extLst>
        </xdr:cNvPr>
        <xdr:cNvSpPr txBox="1"/>
      </xdr:nvSpPr>
      <xdr:spPr>
        <a:xfrm>
          <a:off x="7610690" y="10819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22584</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65D32827-0273-4839-93D9-4C026A218605}"/>
            </a:ext>
          </a:extLst>
        </xdr:cNvPr>
        <xdr:cNvSpPr txBox="1"/>
      </xdr:nvSpPr>
      <xdr:spPr>
        <a:xfrm>
          <a:off x="6822655" y="10820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24954</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5DB605FB-BC14-444C-8FEE-E56636F4B93F}"/>
            </a:ext>
          </a:extLst>
        </xdr:cNvPr>
        <xdr:cNvSpPr txBox="1"/>
      </xdr:nvSpPr>
      <xdr:spPr>
        <a:xfrm>
          <a:off x="6007950" y="1082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C719014B-30B2-493E-9784-EDF8C883D52D}"/>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48C834DF-9DC6-4A91-B00C-7F1BAB096A2C}"/>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CDDD87E-C3BD-4534-AA5A-6D476997FFF0}"/>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9A215C3-746A-41A5-8683-7802192D374B}"/>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ABB02C07-2C6B-4EAA-BF3B-ABB740ACC83C}"/>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D5823C0B-EB7C-445B-9EB7-DFC67D5317C7}"/>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E96AAE9D-3A15-4232-9822-8BFB07C7B744}"/>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798705C2-7264-4FBD-A813-DF9AE0C1F919}"/>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39F9C3B4-43D1-47A8-B5E4-9ADD613D6957}"/>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72D1546B-04C1-4060-A394-FA77D56E6C09}"/>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2F3B4B2D-3069-4196-ADC5-D5E0C6002C81}"/>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A367A1E8-2C07-48B9-A54E-A548726BEE5D}"/>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3251CFB2-63CE-4B15-8A98-CDB224EF6DD7}"/>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BB1788E2-16AF-4263-BA39-274DC2CBABC3}"/>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7465A5DD-7134-4406-93F1-9B92A786A654}"/>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574B7A76-F8FD-4DEF-8B65-A24984B939D7}"/>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786D3A3E-573F-40A6-AA1B-A5923321EA80}"/>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B089C0B4-DD16-4E94-B239-9C4FCEBCBD9C}"/>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B7775226-C703-46F7-8C1F-935C079A641B}"/>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F1BC8473-F42E-4A54-8601-406ADB2578D5}"/>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AD81E03B-2253-4A41-9A91-DF6D8B363D11}"/>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9E8A6D75-D08C-4DDB-A5A2-FE080946865A}"/>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ABD0165C-6DEA-4D2D-851F-5B833638A0F8}"/>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920E6B90-CEE9-45C3-AF62-7AEA9EC27038}"/>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A547A059-C485-4A9F-8D7D-4263E937C703}"/>
            </a:ext>
          </a:extLst>
        </xdr:cNvPr>
        <xdr:cNvCxnSpPr/>
      </xdr:nvCxnSpPr>
      <xdr:spPr>
        <a:xfrm flipV="1">
          <a:off x="4173855" y="1333119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C95C6AFA-784F-4A03-8AD8-81D16104200F}"/>
            </a:ext>
          </a:extLst>
        </xdr:cNvPr>
        <xdr:cNvSpPr txBox="1"/>
      </xdr:nvSpPr>
      <xdr:spPr>
        <a:xfrm>
          <a:off x="4212590"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5207FBAC-39C6-44C0-A9EC-15405D65230F}"/>
            </a:ext>
          </a:extLst>
        </xdr:cNvPr>
        <xdr:cNvCxnSpPr/>
      </xdr:nvCxnSpPr>
      <xdr:spPr>
        <a:xfrm>
          <a:off x="4112260" y="1485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898378AD-486E-4D86-99FD-468341E2C8A4}"/>
            </a:ext>
          </a:extLst>
        </xdr:cNvPr>
        <xdr:cNvSpPr txBox="1"/>
      </xdr:nvSpPr>
      <xdr:spPr>
        <a:xfrm>
          <a:off x="421259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90" name="直線コネクタ 289">
          <a:extLst>
            <a:ext uri="{FF2B5EF4-FFF2-40B4-BE49-F238E27FC236}">
              <a16:creationId xmlns:a16="http://schemas.microsoft.com/office/drawing/2014/main" id="{D9FAB4D6-1597-4B45-A443-2FF96B5C87F8}"/>
            </a:ext>
          </a:extLst>
        </xdr:cNvPr>
        <xdr:cNvCxnSpPr/>
      </xdr:nvCxnSpPr>
      <xdr:spPr>
        <a:xfrm>
          <a:off x="4112260" y="1333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84472</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427E15FD-944C-4B4E-9BDD-932D515645EB}"/>
            </a:ext>
          </a:extLst>
        </xdr:cNvPr>
        <xdr:cNvSpPr txBox="1"/>
      </xdr:nvSpPr>
      <xdr:spPr>
        <a:xfrm>
          <a:off x="421259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92" name="フローチャート: 判断 291">
          <a:extLst>
            <a:ext uri="{FF2B5EF4-FFF2-40B4-BE49-F238E27FC236}">
              <a16:creationId xmlns:a16="http://schemas.microsoft.com/office/drawing/2014/main" id="{4CDA15B6-852B-4BCF-8221-D3C4E7335B4E}"/>
            </a:ext>
          </a:extLst>
        </xdr:cNvPr>
        <xdr:cNvSpPr/>
      </xdr:nvSpPr>
      <xdr:spPr>
        <a:xfrm>
          <a:off x="4131310" y="1411668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293" name="フローチャート: 判断 292">
          <a:extLst>
            <a:ext uri="{FF2B5EF4-FFF2-40B4-BE49-F238E27FC236}">
              <a16:creationId xmlns:a16="http://schemas.microsoft.com/office/drawing/2014/main" id="{0D450A4E-B9B9-401A-B066-4FE8C1479DFB}"/>
            </a:ext>
          </a:extLst>
        </xdr:cNvPr>
        <xdr:cNvSpPr/>
      </xdr:nvSpPr>
      <xdr:spPr>
        <a:xfrm>
          <a:off x="3388360" y="14126209"/>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94" name="フローチャート: 判断 293">
          <a:extLst>
            <a:ext uri="{FF2B5EF4-FFF2-40B4-BE49-F238E27FC236}">
              <a16:creationId xmlns:a16="http://schemas.microsoft.com/office/drawing/2014/main" id="{5BDF7720-4B56-4670-802F-C0EF00BA8194}"/>
            </a:ext>
          </a:extLst>
        </xdr:cNvPr>
        <xdr:cNvSpPr/>
      </xdr:nvSpPr>
      <xdr:spPr>
        <a:xfrm>
          <a:off x="2571750" y="1412240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34925</xdr:rowOff>
    </xdr:from>
    <xdr:to>
      <xdr:col>10</xdr:col>
      <xdr:colOff>165100</xdr:colOff>
      <xdr:row>82</xdr:row>
      <xdr:rowOff>136525</xdr:rowOff>
    </xdr:to>
    <xdr:sp macro="" textlink="">
      <xdr:nvSpPr>
        <xdr:cNvPr id="295" name="フローチャート: 判断 294">
          <a:extLst>
            <a:ext uri="{FF2B5EF4-FFF2-40B4-BE49-F238E27FC236}">
              <a16:creationId xmlns:a16="http://schemas.microsoft.com/office/drawing/2014/main" id="{2D2D6AC2-B566-4E46-BF90-172CBF94DC99}"/>
            </a:ext>
          </a:extLst>
        </xdr:cNvPr>
        <xdr:cNvSpPr/>
      </xdr:nvSpPr>
      <xdr:spPr>
        <a:xfrm>
          <a:off x="1774190" y="1409382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48261</xdr:rowOff>
    </xdr:from>
    <xdr:to>
      <xdr:col>6</xdr:col>
      <xdr:colOff>38100</xdr:colOff>
      <xdr:row>82</xdr:row>
      <xdr:rowOff>149861</xdr:rowOff>
    </xdr:to>
    <xdr:sp macro="" textlink="">
      <xdr:nvSpPr>
        <xdr:cNvPr id="296" name="フローチャート: 判断 295">
          <a:extLst>
            <a:ext uri="{FF2B5EF4-FFF2-40B4-BE49-F238E27FC236}">
              <a16:creationId xmlns:a16="http://schemas.microsoft.com/office/drawing/2014/main" id="{8131C0EB-0963-47C4-93E9-A30C2CCD7570}"/>
            </a:ext>
          </a:extLst>
        </xdr:cNvPr>
        <xdr:cNvSpPr/>
      </xdr:nvSpPr>
      <xdr:spPr>
        <a:xfrm>
          <a:off x="988060" y="14109066"/>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36E38B05-6AF4-4826-9B3F-B47C3C268D1C}"/>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1EC2F3BA-B07C-49BF-BAB5-5CA00BF5CA5C}"/>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94D86366-4444-4105-A157-FED23B9FC357}"/>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4528EFD-9FE1-4802-85C3-FBB4FA1FD8B7}"/>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3E232AD-3708-4CA6-B497-BC7CCDCAF275}"/>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101600</xdr:rowOff>
    </xdr:from>
    <xdr:to>
      <xdr:col>24</xdr:col>
      <xdr:colOff>114300</xdr:colOff>
      <xdr:row>85</xdr:row>
      <xdr:rowOff>31750</xdr:rowOff>
    </xdr:to>
    <xdr:sp macro="" textlink="">
      <xdr:nvSpPr>
        <xdr:cNvPr id="302" name="楕円 301">
          <a:extLst>
            <a:ext uri="{FF2B5EF4-FFF2-40B4-BE49-F238E27FC236}">
              <a16:creationId xmlns:a16="http://schemas.microsoft.com/office/drawing/2014/main" id="{6E2C05FC-B2A0-4E8C-85F0-CC54284440EF}"/>
            </a:ext>
          </a:extLst>
        </xdr:cNvPr>
        <xdr:cNvSpPr/>
      </xdr:nvSpPr>
      <xdr:spPr>
        <a:xfrm>
          <a:off x="4131310" y="144995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80027</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EBF63D94-870D-4E65-A28F-F0516F0B72A4}"/>
            </a:ext>
          </a:extLst>
        </xdr:cNvPr>
        <xdr:cNvSpPr txBox="1"/>
      </xdr:nvSpPr>
      <xdr:spPr>
        <a:xfrm>
          <a:off x="4212590" y="1448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71120</xdr:rowOff>
    </xdr:from>
    <xdr:to>
      <xdr:col>20</xdr:col>
      <xdr:colOff>38100</xdr:colOff>
      <xdr:row>85</xdr:row>
      <xdr:rowOff>1270</xdr:rowOff>
    </xdr:to>
    <xdr:sp macro="" textlink="">
      <xdr:nvSpPr>
        <xdr:cNvPr id="304" name="楕円 303">
          <a:extLst>
            <a:ext uri="{FF2B5EF4-FFF2-40B4-BE49-F238E27FC236}">
              <a16:creationId xmlns:a16="http://schemas.microsoft.com/office/drawing/2014/main" id="{CCD82752-CCFC-4C5C-88AC-D3822E803684}"/>
            </a:ext>
          </a:extLst>
        </xdr:cNvPr>
        <xdr:cNvSpPr/>
      </xdr:nvSpPr>
      <xdr:spPr>
        <a:xfrm>
          <a:off x="3388360" y="1447101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121920</xdr:rowOff>
    </xdr:from>
    <xdr:to>
      <xdr:col>24</xdr:col>
      <xdr:colOff>63500</xdr:colOff>
      <xdr:row>84</xdr:row>
      <xdr:rowOff>152400</xdr:rowOff>
    </xdr:to>
    <xdr:cxnSp macro="">
      <xdr:nvCxnSpPr>
        <xdr:cNvPr id="305" name="直線コネクタ 304">
          <a:extLst>
            <a:ext uri="{FF2B5EF4-FFF2-40B4-BE49-F238E27FC236}">
              <a16:creationId xmlns:a16="http://schemas.microsoft.com/office/drawing/2014/main" id="{26421ABD-45B3-4C0F-A6D9-E475509F706E}"/>
            </a:ext>
          </a:extLst>
        </xdr:cNvPr>
        <xdr:cNvCxnSpPr/>
      </xdr:nvCxnSpPr>
      <xdr:spPr>
        <a:xfrm>
          <a:off x="3431540" y="14525625"/>
          <a:ext cx="7429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42545</xdr:rowOff>
    </xdr:from>
    <xdr:to>
      <xdr:col>15</xdr:col>
      <xdr:colOff>101600</xdr:colOff>
      <xdr:row>84</xdr:row>
      <xdr:rowOff>144145</xdr:rowOff>
    </xdr:to>
    <xdr:sp macro="" textlink="">
      <xdr:nvSpPr>
        <xdr:cNvPr id="306" name="楕円 305">
          <a:extLst>
            <a:ext uri="{FF2B5EF4-FFF2-40B4-BE49-F238E27FC236}">
              <a16:creationId xmlns:a16="http://schemas.microsoft.com/office/drawing/2014/main" id="{22B02DC5-4EB2-4E0B-908F-25CEEDCEC784}"/>
            </a:ext>
          </a:extLst>
        </xdr:cNvPr>
        <xdr:cNvSpPr/>
      </xdr:nvSpPr>
      <xdr:spPr>
        <a:xfrm>
          <a:off x="2571750" y="1444625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93345</xdr:rowOff>
    </xdr:from>
    <xdr:to>
      <xdr:col>19</xdr:col>
      <xdr:colOff>177800</xdr:colOff>
      <xdr:row>84</xdr:row>
      <xdr:rowOff>121920</xdr:rowOff>
    </xdr:to>
    <xdr:cxnSp macro="">
      <xdr:nvCxnSpPr>
        <xdr:cNvPr id="307" name="直線コネクタ 306">
          <a:extLst>
            <a:ext uri="{FF2B5EF4-FFF2-40B4-BE49-F238E27FC236}">
              <a16:creationId xmlns:a16="http://schemas.microsoft.com/office/drawing/2014/main" id="{647898F1-9B5A-495C-A69E-3BE485CC5274}"/>
            </a:ext>
          </a:extLst>
        </xdr:cNvPr>
        <xdr:cNvCxnSpPr/>
      </xdr:nvCxnSpPr>
      <xdr:spPr>
        <a:xfrm>
          <a:off x="2626360" y="14498955"/>
          <a:ext cx="80518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12064</xdr:rowOff>
    </xdr:from>
    <xdr:to>
      <xdr:col>10</xdr:col>
      <xdr:colOff>165100</xdr:colOff>
      <xdr:row>84</xdr:row>
      <xdr:rowOff>113664</xdr:rowOff>
    </xdr:to>
    <xdr:sp macro="" textlink="">
      <xdr:nvSpPr>
        <xdr:cNvPr id="308" name="楕円 307">
          <a:extLst>
            <a:ext uri="{FF2B5EF4-FFF2-40B4-BE49-F238E27FC236}">
              <a16:creationId xmlns:a16="http://schemas.microsoft.com/office/drawing/2014/main" id="{816308CE-80ED-4E4C-B2AA-13097A742DFE}"/>
            </a:ext>
          </a:extLst>
        </xdr:cNvPr>
        <xdr:cNvSpPr/>
      </xdr:nvSpPr>
      <xdr:spPr>
        <a:xfrm>
          <a:off x="1774190" y="14417674"/>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62864</xdr:rowOff>
    </xdr:from>
    <xdr:to>
      <xdr:col>15</xdr:col>
      <xdr:colOff>50800</xdr:colOff>
      <xdr:row>84</xdr:row>
      <xdr:rowOff>93345</xdr:rowOff>
    </xdr:to>
    <xdr:cxnSp macro="">
      <xdr:nvCxnSpPr>
        <xdr:cNvPr id="309" name="直線コネクタ 308">
          <a:extLst>
            <a:ext uri="{FF2B5EF4-FFF2-40B4-BE49-F238E27FC236}">
              <a16:creationId xmlns:a16="http://schemas.microsoft.com/office/drawing/2014/main" id="{B7022D80-DC2C-4A97-A5FB-4FD962A01F19}"/>
            </a:ext>
          </a:extLst>
        </xdr:cNvPr>
        <xdr:cNvCxnSpPr/>
      </xdr:nvCxnSpPr>
      <xdr:spPr>
        <a:xfrm>
          <a:off x="1828800" y="14460854"/>
          <a:ext cx="797560" cy="3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42545</xdr:rowOff>
    </xdr:from>
    <xdr:to>
      <xdr:col>6</xdr:col>
      <xdr:colOff>38100</xdr:colOff>
      <xdr:row>84</xdr:row>
      <xdr:rowOff>144145</xdr:rowOff>
    </xdr:to>
    <xdr:sp macro="" textlink="">
      <xdr:nvSpPr>
        <xdr:cNvPr id="310" name="楕円 309">
          <a:extLst>
            <a:ext uri="{FF2B5EF4-FFF2-40B4-BE49-F238E27FC236}">
              <a16:creationId xmlns:a16="http://schemas.microsoft.com/office/drawing/2014/main" id="{3164B87A-EFC8-46DF-B0C7-F204A5F466DF}"/>
            </a:ext>
          </a:extLst>
        </xdr:cNvPr>
        <xdr:cNvSpPr/>
      </xdr:nvSpPr>
      <xdr:spPr>
        <a:xfrm>
          <a:off x="988060" y="144462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62864</xdr:rowOff>
    </xdr:from>
    <xdr:to>
      <xdr:col>10</xdr:col>
      <xdr:colOff>114300</xdr:colOff>
      <xdr:row>84</xdr:row>
      <xdr:rowOff>93345</xdr:rowOff>
    </xdr:to>
    <xdr:cxnSp macro="">
      <xdr:nvCxnSpPr>
        <xdr:cNvPr id="311" name="直線コネクタ 310">
          <a:extLst>
            <a:ext uri="{FF2B5EF4-FFF2-40B4-BE49-F238E27FC236}">
              <a16:creationId xmlns:a16="http://schemas.microsoft.com/office/drawing/2014/main" id="{FCD1E47C-0C1E-4103-AF53-61182DE68F88}"/>
            </a:ext>
          </a:extLst>
        </xdr:cNvPr>
        <xdr:cNvCxnSpPr/>
      </xdr:nvCxnSpPr>
      <xdr:spPr>
        <a:xfrm flipV="1">
          <a:off x="1031240" y="14460854"/>
          <a:ext cx="797560" cy="3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15891</xdr:rowOff>
    </xdr:from>
    <xdr:ext cx="405111" cy="259045"/>
    <xdr:sp macro="" textlink="">
      <xdr:nvSpPr>
        <xdr:cNvPr id="312" name="n_1aveValue【公営住宅】&#10;有形固定資産減価償却率">
          <a:extLst>
            <a:ext uri="{FF2B5EF4-FFF2-40B4-BE49-F238E27FC236}">
              <a16:creationId xmlns:a16="http://schemas.microsoft.com/office/drawing/2014/main" id="{07B26898-F15E-4161-9364-4D20D0A470D4}"/>
            </a:ext>
          </a:extLst>
        </xdr:cNvPr>
        <xdr:cNvSpPr txBox="1"/>
      </xdr:nvSpPr>
      <xdr:spPr>
        <a:xfrm>
          <a:off x="3239144" y="1390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12082</xdr:rowOff>
    </xdr:from>
    <xdr:ext cx="405111" cy="259045"/>
    <xdr:sp macro="" textlink="">
      <xdr:nvSpPr>
        <xdr:cNvPr id="313" name="n_2aveValue【公営住宅】&#10;有形固定資産減価償却率">
          <a:extLst>
            <a:ext uri="{FF2B5EF4-FFF2-40B4-BE49-F238E27FC236}">
              <a16:creationId xmlns:a16="http://schemas.microsoft.com/office/drawing/2014/main" id="{3D0E713D-0A27-46F8-BCE5-59CFBAFB9164}"/>
            </a:ext>
          </a:extLst>
        </xdr:cNvPr>
        <xdr:cNvSpPr txBox="1"/>
      </xdr:nvSpPr>
      <xdr:spPr>
        <a:xfrm>
          <a:off x="2439044" y="1390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153052</xdr:rowOff>
    </xdr:from>
    <xdr:ext cx="405111" cy="259045"/>
    <xdr:sp macro="" textlink="">
      <xdr:nvSpPr>
        <xdr:cNvPr id="314" name="n_3aveValue【公営住宅】&#10;有形固定資産減価償却率">
          <a:extLst>
            <a:ext uri="{FF2B5EF4-FFF2-40B4-BE49-F238E27FC236}">
              <a16:creationId xmlns:a16="http://schemas.microsoft.com/office/drawing/2014/main" id="{E19DE679-50D8-4B09-B805-C71A969CBD8D}"/>
            </a:ext>
          </a:extLst>
        </xdr:cNvPr>
        <xdr:cNvSpPr txBox="1"/>
      </xdr:nvSpPr>
      <xdr:spPr>
        <a:xfrm>
          <a:off x="164148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166388</xdr:rowOff>
    </xdr:from>
    <xdr:ext cx="405111" cy="259045"/>
    <xdr:sp macro="" textlink="">
      <xdr:nvSpPr>
        <xdr:cNvPr id="315" name="n_4aveValue【公営住宅】&#10;有形固定資産減価償却率">
          <a:extLst>
            <a:ext uri="{FF2B5EF4-FFF2-40B4-BE49-F238E27FC236}">
              <a16:creationId xmlns:a16="http://schemas.microsoft.com/office/drawing/2014/main" id="{F8D2B90C-27B2-4A09-ACF6-B1ED6E48EB48}"/>
            </a:ext>
          </a:extLst>
        </xdr:cNvPr>
        <xdr:cNvSpPr txBox="1"/>
      </xdr:nvSpPr>
      <xdr:spPr>
        <a:xfrm>
          <a:off x="855354" y="13886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163847</xdr:rowOff>
    </xdr:from>
    <xdr:ext cx="405111" cy="259045"/>
    <xdr:sp macro="" textlink="">
      <xdr:nvSpPr>
        <xdr:cNvPr id="316" name="n_1mainValue【公営住宅】&#10;有形固定資産減価償却率">
          <a:extLst>
            <a:ext uri="{FF2B5EF4-FFF2-40B4-BE49-F238E27FC236}">
              <a16:creationId xmlns:a16="http://schemas.microsoft.com/office/drawing/2014/main" id="{3C79AFE2-7454-452D-9A01-2C920956D6F5}"/>
            </a:ext>
          </a:extLst>
        </xdr:cNvPr>
        <xdr:cNvSpPr txBox="1"/>
      </xdr:nvSpPr>
      <xdr:spPr>
        <a:xfrm>
          <a:off x="3239144" y="1456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135272</xdr:rowOff>
    </xdr:from>
    <xdr:ext cx="405111" cy="259045"/>
    <xdr:sp macro="" textlink="">
      <xdr:nvSpPr>
        <xdr:cNvPr id="317" name="n_2mainValue【公営住宅】&#10;有形固定資産減価償却率">
          <a:extLst>
            <a:ext uri="{FF2B5EF4-FFF2-40B4-BE49-F238E27FC236}">
              <a16:creationId xmlns:a16="http://schemas.microsoft.com/office/drawing/2014/main" id="{EB2A12FD-4C04-4E78-9F77-56D6CC838FC2}"/>
            </a:ext>
          </a:extLst>
        </xdr:cNvPr>
        <xdr:cNvSpPr txBox="1"/>
      </xdr:nvSpPr>
      <xdr:spPr>
        <a:xfrm>
          <a:off x="2439044" y="1453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104791</xdr:rowOff>
    </xdr:from>
    <xdr:ext cx="405111" cy="259045"/>
    <xdr:sp macro="" textlink="">
      <xdr:nvSpPr>
        <xdr:cNvPr id="318" name="n_3mainValue【公営住宅】&#10;有形固定資産減価償却率">
          <a:extLst>
            <a:ext uri="{FF2B5EF4-FFF2-40B4-BE49-F238E27FC236}">
              <a16:creationId xmlns:a16="http://schemas.microsoft.com/office/drawing/2014/main" id="{2A61199C-D5D6-47B2-BE94-85B9C8680412}"/>
            </a:ext>
          </a:extLst>
        </xdr:cNvPr>
        <xdr:cNvSpPr txBox="1"/>
      </xdr:nvSpPr>
      <xdr:spPr>
        <a:xfrm>
          <a:off x="1641484" y="14504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135272</xdr:rowOff>
    </xdr:from>
    <xdr:ext cx="405111" cy="259045"/>
    <xdr:sp macro="" textlink="">
      <xdr:nvSpPr>
        <xdr:cNvPr id="319" name="n_4mainValue【公営住宅】&#10;有形固定資産減価償却率">
          <a:extLst>
            <a:ext uri="{FF2B5EF4-FFF2-40B4-BE49-F238E27FC236}">
              <a16:creationId xmlns:a16="http://schemas.microsoft.com/office/drawing/2014/main" id="{878624D6-1691-46A2-A29B-AE745643599C}"/>
            </a:ext>
          </a:extLst>
        </xdr:cNvPr>
        <xdr:cNvSpPr txBox="1"/>
      </xdr:nvSpPr>
      <xdr:spPr>
        <a:xfrm>
          <a:off x="855354" y="1453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14BC102E-AD25-4E26-A766-2A8E110C4A5A}"/>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F521392A-FFCB-4E0B-B1B2-C2F9B3A9A46C}"/>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57A61528-3F7A-4880-8E92-2C0E6B49438C}"/>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A4E9134F-BB19-4D48-8512-3C63AE77B90A}"/>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D0C88230-2118-4746-9F95-75F90369D427}"/>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20E7B87D-3E66-4E57-84C6-A65E611F45BC}"/>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A28540A3-9C32-424A-902B-CB6FEFA92B3B}"/>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1A11B0C1-E985-40F6-8550-8C700A595036}"/>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B7403F26-A6CA-4DFE-81D7-D2978BBAB84B}"/>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C55F1831-9AD0-4BAC-84B6-BF950240819B}"/>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9D64A7BE-FB6A-4430-A1E3-6F0D3A6E1CBE}"/>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C370FDBD-4397-4F69-9E12-7C5466605EDB}"/>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463DB51-6FF9-4380-8A01-EAC087E87750}"/>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4139FA52-244F-42AC-8E50-87696A072AED}"/>
            </a:ext>
          </a:extLst>
        </xdr:cNvPr>
        <xdr:cNvSpPr txBox="1"/>
      </xdr:nvSpPr>
      <xdr:spPr>
        <a:xfrm>
          <a:off x="5527221"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5B2FD861-79D7-4ABC-983E-1E48003D3059}"/>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6A64D870-D041-4138-A8E2-245CA8BBF0AD}"/>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97B78F1C-793F-42A0-95EF-744E5423E677}"/>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BEC8879F-F5B4-4C81-B8D4-DDB0CD533CB7}"/>
            </a:ext>
          </a:extLst>
        </xdr:cNvPr>
        <xdr:cNvSpPr txBox="1"/>
      </xdr:nvSpPr>
      <xdr:spPr>
        <a:xfrm>
          <a:off x="5527221"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3117409A-7D7B-40BA-9BCE-18F34BCA7D7E}"/>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4046728F-56DC-4B14-A9DC-6B1F5D81590C}"/>
            </a:ext>
          </a:extLst>
        </xdr:cNvPr>
        <xdr:cNvSpPr txBox="1"/>
      </xdr:nvSpPr>
      <xdr:spPr>
        <a:xfrm>
          <a:off x="5527221"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82730E86-B76D-42AD-A9E2-5AD5B8FA0624}"/>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E5D12977-C613-4A57-8FC9-66A06E236933}"/>
            </a:ext>
          </a:extLst>
        </xdr:cNvPr>
        <xdr:cNvSpPr txBox="1"/>
      </xdr:nvSpPr>
      <xdr:spPr>
        <a:xfrm>
          <a:off x="5485961" y="1281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C192AC57-73DD-4A58-8E00-3FFF7DE74049}"/>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86</xdr:row>
      <xdr:rowOff>103632</xdr:rowOff>
    </xdr:to>
    <xdr:cxnSp macro="">
      <xdr:nvCxnSpPr>
        <xdr:cNvPr id="343" name="直線コネクタ 342">
          <a:extLst>
            <a:ext uri="{FF2B5EF4-FFF2-40B4-BE49-F238E27FC236}">
              <a16:creationId xmlns:a16="http://schemas.microsoft.com/office/drawing/2014/main" id="{94A0254F-1D5D-4EE4-8970-73E3C0CA2172}"/>
            </a:ext>
          </a:extLst>
        </xdr:cNvPr>
        <xdr:cNvCxnSpPr/>
      </xdr:nvCxnSpPr>
      <xdr:spPr>
        <a:xfrm flipV="1">
          <a:off x="9429115" y="13509117"/>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a:extLst>
            <a:ext uri="{FF2B5EF4-FFF2-40B4-BE49-F238E27FC236}">
              <a16:creationId xmlns:a16="http://schemas.microsoft.com/office/drawing/2014/main" id="{3D52C2C4-3D35-4EBC-A519-10D3845112A6}"/>
            </a:ext>
          </a:extLst>
        </xdr:cNvPr>
        <xdr:cNvSpPr txBox="1"/>
      </xdr:nvSpPr>
      <xdr:spPr>
        <a:xfrm>
          <a:off x="946785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a:extLst>
            <a:ext uri="{FF2B5EF4-FFF2-40B4-BE49-F238E27FC236}">
              <a16:creationId xmlns:a16="http://schemas.microsoft.com/office/drawing/2014/main" id="{6DBA38EF-08C6-4E95-8E53-2FAA98F4E397}"/>
            </a:ext>
          </a:extLst>
        </xdr:cNvPr>
        <xdr:cNvCxnSpPr/>
      </xdr:nvCxnSpPr>
      <xdr:spPr>
        <a:xfrm>
          <a:off x="9356090" y="1484642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6" name="【公営住宅】&#10;一人当たり面積最大値テキスト">
          <a:extLst>
            <a:ext uri="{FF2B5EF4-FFF2-40B4-BE49-F238E27FC236}">
              <a16:creationId xmlns:a16="http://schemas.microsoft.com/office/drawing/2014/main" id="{9F143592-57B4-41AD-B023-02B2D6AC81F8}"/>
            </a:ext>
          </a:extLst>
        </xdr:cNvPr>
        <xdr:cNvSpPr txBox="1"/>
      </xdr:nvSpPr>
      <xdr:spPr>
        <a:xfrm>
          <a:off x="9467850" y="1329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7" name="直線コネクタ 346">
          <a:extLst>
            <a:ext uri="{FF2B5EF4-FFF2-40B4-BE49-F238E27FC236}">
              <a16:creationId xmlns:a16="http://schemas.microsoft.com/office/drawing/2014/main" id="{F70B8F6B-9F2C-480B-B7D9-EFF316B29399}"/>
            </a:ext>
          </a:extLst>
        </xdr:cNvPr>
        <xdr:cNvCxnSpPr/>
      </xdr:nvCxnSpPr>
      <xdr:spPr>
        <a:xfrm>
          <a:off x="9356090" y="1350911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164101</xdr:rowOff>
    </xdr:from>
    <xdr:ext cx="469744" cy="259045"/>
    <xdr:sp macro="" textlink="">
      <xdr:nvSpPr>
        <xdr:cNvPr id="348" name="【公営住宅】&#10;一人当たり面積平均値テキスト">
          <a:extLst>
            <a:ext uri="{FF2B5EF4-FFF2-40B4-BE49-F238E27FC236}">
              <a16:creationId xmlns:a16="http://schemas.microsoft.com/office/drawing/2014/main" id="{3706BF0A-8117-488C-A045-6CC0BEF89226}"/>
            </a:ext>
          </a:extLst>
        </xdr:cNvPr>
        <xdr:cNvSpPr txBox="1"/>
      </xdr:nvSpPr>
      <xdr:spPr>
        <a:xfrm>
          <a:off x="9467850" y="14398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141224</xdr:rowOff>
    </xdr:from>
    <xdr:to>
      <xdr:col>55</xdr:col>
      <xdr:colOff>50800</xdr:colOff>
      <xdr:row>85</xdr:row>
      <xdr:rowOff>71374</xdr:rowOff>
    </xdr:to>
    <xdr:sp macro="" textlink="">
      <xdr:nvSpPr>
        <xdr:cNvPr id="349" name="フローチャート: 判断 348">
          <a:extLst>
            <a:ext uri="{FF2B5EF4-FFF2-40B4-BE49-F238E27FC236}">
              <a16:creationId xmlns:a16="http://schemas.microsoft.com/office/drawing/2014/main" id="{70948B2E-E3FE-4DFE-BC0B-B393DC5EAC08}"/>
            </a:ext>
          </a:extLst>
        </xdr:cNvPr>
        <xdr:cNvSpPr/>
      </xdr:nvSpPr>
      <xdr:spPr>
        <a:xfrm>
          <a:off x="9394190" y="14541119"/>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132462</xdr:rowOff>
    </xdr:from>
    <xdr:to>
      <xdr:col>50</xdr:col>
      <xdr:colOff>165100</xdr:colOff>
      <xdr:row>85</xdr:row>
      <xdr:rowOff>62612</xdr:rowOff>
    </xdr:to>
    <xdr:sp macro="" textlink="">
      <xdr:nvSpPr>
        <xdr:cNvPr id="350" name="フローチャート: 判断 349">
          <a:extLst>
            <a:ext uri="{FF2B5EF4-FFF2-40B4-BE49-F238E27FC236}">
              <a16:creationId xmlns:a16="http://schemas.microsoft.com/office/drawing/2014/main" id="{E6353E86-4749-4B87-BBAF-D9A9C4AB93C9}"/>
            </a:ext>
          </a:extLst>
        </xdr:cNvPr>
        <xdr:cNvSpPr/>
      </xdr:nvSpPr>
      <xdr:spPr>
        <a:xfrm>
          <a:off x="8632190" y="14538072"/>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125413</xdr:rowOff>
    </xdr:from>
    <xdr:to>
      <xdr:col>46</xdr:col>
      <xdr:colOff>38100</xdr:colOff>
      <xdr:row>85</xdr:row>
      <xdr:rowOff>55563</xdr:rowOff>
    </xdr:to>
    <xdr:sp macro="" textlink="">
      <xdr:nvSpPr>
        <xdr:cNvPr id="351" name="フローチャート: 判断 350">
          <a:extLst>
            <a:ext uri="{FF2B5EF4-FFF2-40B4-BE49-F238E27FC236}">
              <a16:creationId xmlns:a16="http://schemas.microsoft.com/office/drawing/2014/main" id="{A3FA0FCB-B7F8-41ED-8B69-C0C71A811478}"/>
            </a:ext>
          </a:extLst>
        </xdr:cNvPr>
        <xdr:cNvSpPr/>
      </xdr:nvSpPr>
      <xdr:spPr>
        <a:xfrm>
          <a:off x="7846060" y="1452911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137224</xdr:rowOff>
    </xdr:from>
    <xdr:to>
      <xdr:col>41</xdr:col>
      <xdr:colOff>101600</xdr:colOff>
      <xdr:row>85</xdr:row>
      <xdr:rowOff>67374</xdr:rowOff>
    </xdr:to>
    <xdr:sp macro="" textlink="">
      <xdr:nvSpPr>
        <xdr:cNvPr id="352" name="フローチャート: 判断 351">
          <a:extLst>
            <a:ext uri="{FF2B5EF4-FFF2-40B4-BE49-F238E27FC236}">
              <a16:creationId xmlns:a16="http://schemas.microsoft.com/office/drawing/2014/main" id="{99274939-DFCD-49C8-B6E0-E833F61913BD}"/>
            </a:ext>
          </a:extLst>
        </xdr:cNvPr>
        <xdr:cNvSpPr/>
      </xdr:nvSpPr>
      <xdr:spPr>
        <a:xfrm>
          <a:off x="7029450" y="1453521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169418</xdr:rowOff>
    </xdr:from>
    <xdr:to>
      <xdr:col>36</xdr:col>
      <xdr:colOff>165100</xdr:colOff>
      <xdr:row>85</xdr:row>
      <xdr:rowOff>99568</xdr:rowOff>
    </xdr:to>
    <xdr:sp macro="" textlink="">
      <xdr:nvSpPr>
        <xdr:cNvPr id="353" name="フローチャート: 判断 352">
          <a:extLst>
            <a:ext uri="{FF2B5EF4-FFF2-40B4-BE49-F238E27FC236}">
              <a16:creationId xmlns:a16="http://schemas.microsoft.com/office/drawing/2014/main" id="{A62DD089-B94A-40C7-BFB1-7F8A6B0BA17B}"/>
            </a:ext>
          </a:extLst>
        </xdr:cNvPr>
        <xdr:cNvSpPr/>
      </xdr:nvSpPr>
      <xdr:spPr>
        <a:xfrm>
          <a:off x="6231890" y="14575028"/>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35A47AFF-2078-4B60-80CE-997EC24AA8A2}"/>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BB2C5EB6-9EFB-4132-A4BE-1F4B92DBE8E2}"/>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CAF50CC7-C706-4263-9796-936183DD0D62}"/>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99B2F1EF-B90A-4FC0-9BA2-B28D13A75D46}"/>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B69AA251-B73F-4CAF-9F68-7D40794F4E55}"/>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52451</xdr:rowOff>
    </xdr:from>
    <xdr:to>
      <xdr:col>55</xdr:col>
      <xdr:colOff>50800</xdr:colOff>
      <xdr:row>86</xdr:row>
      <xdr:rowOff>154051</xdr:rowOff>
    </xdr:to>
    <xdr:sp macro="" textlink="">
      <xdr:nvSpPr>
        <xdr:cNvPr id="359" name="楕円 358">
          <a:extLst>
            <a:ext uri="{FF2B5EF4-FFF2-40B4-BE49-F238E27FC236}">
              <a16:creationId xmlns:a16="http://schemas.microsoft.com/office/drawing/2014/main" id="{1528A8FC-480E-4760-A7EA-C4520ED8BBC2}"/>
            </a:ext>
          </a:extLst>
        </xdr:cNvPr>
        <xdr:cNvSpPr/>
      </xdr:nvSpPr>
      <xdr:spPr>
        <a:xfrm>
          <a:off x="9394190" y="14800961"/>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138828</xdr:rowOff>
    </xdr:from>
    <xdr:ext cx="469744" cy="259045"/>
    <xdr:sp macro="" textlink="">
      <xdr:nvSpPr>
        <xdr:cNvPr id="360" name="【公営住宅】&#10;一人当たり面積該当値テキスト">
          <a:extLst>
            <a:ext uri="{FF2B5EF4-FFF2-40B4-BE49-F238E27FC236}">
              <a16:creationId xmlns:a16="http://schemas.microsoft.com/office/drawing/2014/main" id="{647EEAED-7702-4D9E-8B2B-32A784F84E18}"/>
            </a:ext>
          </a:extLst>
        </xdr:cNvPr>
        <xdr:cNvSpPr txBox="1"/>
      </xdr:nvSpPr>
      <xdr:spPr>
        <a:xfrm>
          <a:off x="9467850" y="1470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52642</xdr:rowOff>
    </xdr:from>
    <xdr:to>
      <xdr:col>50</xdr:col>
      <xdr:colOff>165100</xdr:colOff>
      <xdr:row>86</xdr:row>
      <xdr:rowOff>154242</xdr:rowOff>
    </xdr:to>
    <xdr:sp macro="" textlink="">
      <xdr:nvSpPr>
        <xdr:cNvPr id="361" name="楕円 360">
          <a:extLst>
            <a:ext uri="{FF2B5EF4-FFF2-40B4-BE49-F238E27FC236}">
              <a16:creationId xmlns:a16="http://schemas.microsoft.com/office/drawing/2014/main" id="{9F20D4F6-9D2F-4382-BC76-B854AC9912B9}"/>
            </a:ext>
          </a:extLst>
        </xdr:cNvPr>
        <xdr:cNvSpPr/>
      </xdr:nvSpPr>
      <xdr:spPr>
        <a:xfrm>
          <a:off x="8632190" y="14801152"/>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103251</xdr:rowOff>
    </xdr:from>
    <xdr:to>
      <xdr:col>55</xdr:col>
      <xdr:colOff>0</xdr:colOff>
      <xdr:row>86</xdr:row>
      <xdr:rowOff>103442</xdr:rowOff>
    </xdr:to>
    <xdr:cxnSp macro="">
      <xdr:nvCxnSpPr>
        <xdr:cNvPr id="362" name="直線コネクタ 361">
          <a:extLst>
            <a:ext uri="{FF2B5EF4-FFF2-40B4-BE49-F238E27FC236}">
              <a16:creationId xmlns:a16="http://schemas.microsoft.com/office/drawing/2014/main" id="{287E1400-69F0-40EC-B9E8-17425C43BC33}"/>
            </a:ext>
          </a:extLst>
        </xdr:cNvPr>
        <xdr:cNvCxnSpPr/>
      </xdr:nvCxnSpPr>
      <xdr:spPr>
        <a:xfrm flipV="1">
          <a:off x="8686800" y="14846046"/>
          <a:ext cx="74295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52832</xdr:rowOff>
    </xdr:from>
    <xdr:to>
      <xdr:col>46</xdr:col>
      <xdr:colOff>38100</xdr:colOff>
      <xdr:row>86</xdr:row>
      <xdr:rowOff>154432</xdr:rowOff>
    </xdr:to>
    <xdr:sp macro="" textlink="">
      <xdr:nvSpPr>
        <xdr:cNvPr id="363" name="楕円 362">
          <a:extLst>
            <a:ext uri="{FF2B5EF4-FFF2-40B4-BE49-F238E27FC236}">
              <a16:creationId xmlns:a16="http://schemas.microsoft.com/office/drawing/2014/main" id="{1A0F2759-AA67-43E4-96EC-CB4B5701BFA0}"/>
            </a:ext>
          </a:extLst>
        </xdr:cNvPr>
        <xdr:cNvSpPr/>
      </xdr:nvSpPr>
      <xdr:spPr>
        <a:xfrm>
          <a:off x="7846060" y="148013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103442</xdr:rowOff>
    </xdr:from>
    <xdr:to>
      <xdr:col>50</xdr:col>
      <xdr:colOff>114300</xdr:colOff>
      <xdr:row>86</xdr:row>
      <xdr:rowOff>103632</xdr:rowOff>
    </xdr:to>
    <xdr:cxnSp macro="">
      <xdr:nvCxnSpPr>
        <xdr:cNvPr id="364" name="直線コネクタ 363">
          <a:extLst>
            <a:ext uri="{FF2B5EF4-FFF2-40B4-BE49-F238E27FC236}">
              <a16:creationId xmlns:a16="http://schemas.microsoft.com/office/drawing/2014/main" id="{7A61BF78-4BF7-46AD-B4B9-F4F02E4202C4}"/>
            </a:ext>
          </a:extLst>
        </xdr:cNvPr>
        <xdr:cNvCxnSpPr/>
      </xdr:nvCxnSpPr>
      <xdr:spPr>
        <a:xfrm flipV="1">
          <a:off x="7889240" y="14846237"/>
          <a:ext cx="79756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53023</xdr:rowOff>
    </xdr:from>
    <xdr:to>
      <xdr:col>41</xdr:col>
      <xdr:colOff>101600</xdr:colOff>
      <xdr:row>86</xdr:row>
      <xdr:rowOff>154623</xdr:rowOff>
    </xdr:to>
    <xdr:sp macro="" textlink="">
      <xdr:nvSpPr>
        <xdr:cNvPr id="365" name="楕円 364">
          <a:extLst>
            <a:ext uri="{FF2B5EF4-FFF2-40B4-BE49-F238E27FC236}">
              <a16:creationId xmlns:a16="http://schemas.microsoft.com/office/drawing/2014/main" id="{23EC04D8-0B41-4450-B412-AA7F4603A422}"/>
            </a:ext>
          </a:extLst>
        </xdr:cNvPr>
        <xdr:cNvSpPr/>
      </xdr:nvSpPr>
      <xdr:spPr>
        <a:xfrm>
          <a:off x="7029450" y="1480153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103632</xdr:rowOff>
    </xdr:from>
    <xdr:to>
      <xdr:col>45</xdr:col>
      <xdr:colOff>177800</xdr:colOff>
      <xdr:row>86</xdr:row>
      <xdr:rowOff>103823</xdr:rowOff>
    </xdr:to>
    <xdr:cxnSp macro="">
      <xdr:nvCxnSpPr>
        <xdr:cNvPr id="366" name="直線コネクタ 365">
          <a:extLst>
            <a:ext uri="{FF2B5EF4-FFF2-40B4-BE49-F238E27FC236}">
              <a16:creationId xmlns:a16="http://schemas.microsoft.com/office/drawing/2014/main" id="{4FE7C97E-B594-420F-ADE3-BB0BD534DB34}"/>
            </a:ext>
          </a:extLst>
        </xdr:cNvPr>
        <xdr:cNvCxnSpPr/>
      </xdr:nvCxnSpPr>
      <xdr:spPr>
        <a:xfrm flipV="1">
          <a:off x="7084060" y="14846427"/>
          <a:ext cx="80518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53023</xdr:rowOff>
    </xdr:from>
    <xdr:to>
      <xdr:col>36</xdr:col>
      <xdr:colOff>165100</xdr:colOff>
      <xdr:row>86</xdr:row>
      <xdr:rowOff>154623</xdr:rowOff>
    </xdr:to>
    <xdr:sp macro="" textlink="">
      <xdr:nvSpPr>
        <xdr:cNvPr id="367" name="楕円 366">
          <a:extLst>
            <a:ext uri="{FF2B5EF4-FFF2-40B4-BE49-F238E27FC236}">
              <a16:creationId xmlns:a16="http://schemas.microsoft.com/office/drawing/2014/main" id="{EF8EE66F-9806-4AFD-9F4D-8FE1015007DA}"/>
            </a:ext>
          </a:extLst>
        </xdr:cNvPr>
        <xdr:cNvSpPr/>
      </xdr:nvSpPr>
      <xdr:spPr>
        <a:xfrm>
          <a:off x="6231890" y="14801533"/>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103823</xdr:rowOff>
    </xdr:from>
    <xdr:to>
      <xdr:col>41</xdr:col>
      <xdr:colOff>50800</xdr:colOff>
      <xdr:row>86</xdr:row>
      <xdr:rowOff>103823</xdr:rowOff>
    </xdr:to>
    <xdr:cxnSp macro="">
      <xdr:nvCxnSpPr>
        <xdr:cNvPr id="368" name="直線コネクタ 367">
          <a:extLst>
            <a:ext uri="{FF2B5EF4-FFF2-40B4-BE49-F238E27FC236}">
              <a16:creationId xmlns:a16="http://schemas.microsoft.com/office/drawing/2014/main" id="{9F9F94D7-B3B2-4534-89DB-5DF11B391C62}"/>
            </a:ext>
          </a:extLst>
        </xdr:cNvPr>
        <xdr:cNvCxnSpPr/>
      </xdr:nvCxnSpPr>
      <xdr:spPr>
        <a:xfrm>
          <a:off x="6286500" y="14846618"/>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79139</xdr:rowOff>
    </xdr:from>
    <xdr:ext cx="469744" cy="259045"/>
    <xdr:sp macro="" textlink="">
      <xdr:nvSpPr>
        <xdr:cNvPr id="369" name="n_1aveValue【公営住宅】&#10;一人当たり面積">
          <a:extLst>
            <a:ext uri="{FF2B5EF4-FFF2-40B4-BE49-F238E27FC236}">
              <a16:creationId xmlns:a16="http://schemas.microsoft.com/office/drawing/2014/main" id="{3C82C6F9-90FF-438E-96DE-D2CCEECA37A1}"/>
            </a:ext>
          </a:extLst>
        </xdr:cNvPr>
        <xdr:cNvSpPr txBox="1"/>
      </xdr:nvSpPr>
      <xdr:spPr>
        <a:xfrm>
          <a:off x="8454467" y="1430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72090</xdr:rowOff>
    </xdr:from>
    <xdr:ext cx="469744" cy="259045"/>
    <xdr:sp macro="" textlink="">
      <xdr:nvSpPr>
        <xdr:cNvPr id="370" name="n_2aveValue【公営住宅】&#10;一人当たり面積">
          <a:extLst>
            <a:ext uri="{FF2B5EF4-FFF2-40B4-BE49-F238E27FC236}">
              <a16:creationId xmlns:a16="http://schemas.microsoft.com/office/drawing/2014/main" id="{9EAABB0C-0A2E-4E29-9D8B-A60307C72411}"/>
            </a:ext>
          </a:extLst>
        </xdr:cNvPr>
        <xdr:cNvSpPr txBox="1"/>
      </xdr:nvSpPr>
      <xdr:spPr>
        <a:xfrm>
          <a:off x="7673417" y="1430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83901</xdr:rowOff>
    </xdr:from>
    <xdr:ext cx="469744" cy="259045"/>
    <xdr:sp macro="" textlink="">
      <xdr:nvSpPr>
        <xdr:cNvPr id="371" name="n_3aveValue【公営住宅】&#10;一人当たり面積">
          <a:extLst>
            <a:ext uri="{FF2B5EF4-FFF2-40B4-BE49-F238E27FC236}">
              <a16:creationId xmlns:a16="http://schemas.microsoft.com/office/drawing/2014/main" id="{7162CF33-BBD2-4F25-8854-9A15F763E47B}"/>
            </a:ext>
          </a:extLst>
        </xdr:cNvPr>
        <xdr:cNvSpPr txBox="1"/>
      </xdr:nvSpPr>
      <xdr:spPr>
        <a:xfrm>
          <a:off x="6866332" y="14316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116095</xdr:rowOff>
    </xdr:from>
    <xdr:ext cx="469744" cy="259045"/>
    <xdr:sp macro="" textlink="">
      <xdr:nvSpPr>
        <xdr:cNvPr id="372" name="n_4aveValue【公営住宅】&#10;一人当たり面積">
          <a:extLst>
            <a:ext uri="{FF2B5EF4-FFF2-40B4-BE49-F238E27FC236}">
              <a16:creationId xmlns:a16="http://schemas.microsoft.com/office/drawing/2014/main" id="{6B4F8555-F34E-4E42-AAA9-1CE251A1A014}"/>
            </a:ext>
          </a:extLst>
        </xdr:cNvPr>
        <xdr:cNvSpPr txBox="1"/>
      </xdr:nvSpPr>
      <xdr:spPr>
        <a:xfrm>
          <a:off x="6068772"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145369</xdr:rowOff>
    </xdr:from>
    <xdr:ext cx="469744" cy="259045"/>
    <xdr:sp macro="" textlink="">
      <xdr:nvSpPr>
        <xdr:cNvPr id="373" name="n_1mainValue【公営住宅】&#10;一人当たり面積">
          <a:extLst>
            <a:ext uri="{FF2B5EF4-FFF2-40B4-BE49-F238E27FC236}">
              <a16:creationId xmlns:a16="http://schemas.microsoft.com/office/drawing/2014/main" id="{49E68749-146F-4D4D-94E9-835125E40969}"/>
            </a:ext>
          </a:extLst>
        </xdr:cNvPr>
        <xdr:cNvSpPr txBox="1"/>
      </xdr:nvSpPr>
      <xdr:spPr>
        <a:xfrm>
          <a:off x="8454467" y="1488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145559</xdr:rowOff>
    </xdr:from>
    <xdr:ext cx="469744" cy="259045"/>
    <xdr:sp macro="" textlink="">
      <xdr:nvSpPr>
        <xdr:cNvPr id="374" name="n_2mainValue【公営住宅】&#10;一人当たり面積">
          <a:extLst>
            <a:ext uri="{FF2B5EF4-FFF2-40B4-BE49-F238E27FC236}">
              <a16:creationId xmlns:a16="http://schemas.microsoft.com/office/drawing/2014/main" id="{F28041FE-5155-4351-8581-581F50E59D15}"/>
            </a:ext>
          </a:extLst>
        </xdr:cNvPr>
        <xdr:cNvSpPr txBox="1"/>
      </xdr:nvSpPr>
      <xdr:spPr>
        <a:xfrm>
          <a:off x="7673417" y="1488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145750</xdr:rowOff>
    </xdr:from>
    <xdr:ext cx="469744" cy="259045"/>
    <xdr:sp macro="" textlink="">
      <xdr:nvSpPr>
        <xdr:cNvPr id="375" name="n_3mainValue【公営住宅】&#10;一人当たり面積">
          <a:extLst>
            <a:ext uri="{FF2B5EF4-FFF2-40B4-BE49-F238E27FC236}">
              <a16:creationId xmlns:a16="http://schemas.microsoft.com/office/drawing/2014/main" id="{DF5E48B4-38FD-479F-B054-18B58DD01805}"/>
            </a:ext>
          </a:extLst>
        </xdr:cNvPr>
        <xdr:cNvSpPr txBox="1"/>
      </xdr:nvSpPr>
      <xdr:spPr>
        <a:xfrm>
          <a:off x="6866332" y="1488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145750</xdr:rowOff>
    </xdr:from>
    <xdr:ext cx="469744" cy="259045"/>
    <xdr:sp macro="" textlink="">
      <xdr:nvSpPr>
        <xdr:cNvPr id="376" name="n_4mainValue【公営住宅】&#10;一人当たり面積">
          <a:extLst>
            <a:ext uri="{FF2B5EF4-FFF2-40B4-BE49-F238E27FC236}">
              <a16:creationId xmlns:a16="http://schemas.microsoft.com/office/drawing/2014/main" id="{34B2D8B0-6E2C-4AC8-9DC1-E4477997DD84}"/>
            </a:ext>
          </a:extLst>
        </xdr:cNvPr>
        <xdr:cNvSpPr txBox="1"/>
      </xdr:nvSpPr>
      <xdr:spPr>
        <a:xfrm>
          <a:off x="6068772" y="1488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487776DE-21E1-468E-BD6E-9E69DF8A43F3}"/>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83764EF7-7EB3-4CDC-8824-441796A6108C}"/>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BD658926-1F00-4653-8FFE-42615FD970AF}"/>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DF0686D6-5A0D-4FFB-83A1-DC812FA2EE57}"/>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37A6B6F3-B95B-46DD-93A3-9E49CE6F13B2}"/>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F2C700E5-D60E-45D3-BB14-84007E735728}"/>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7A57185-D6F4-4174-A314-FD7A6A393746}"/>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C4BDA681-E54C-4049-BB65-458B369E25CD}"/>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B8472F64-2AD5-4D54-8E26-E584B33D2FA6}"/>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D72ED287-7016-4DAF-B007-74B1C52BC134}"/>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E9057ADE-42B1-4E8C-BA7B-A334F5F30F07}"/>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4EF95130-DAA8-438A-87B1-56A8CF1DCC60}"/>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E1D9241A-9AF0-418E-B2E1-153DE31FA6C2}"/>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8A8BC58F-0124-4F26-9009-81FA9AC962CF}"/>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F53EDF62-C491-44EE-8DA7-F6AE14E9EC60}"/>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FB256E4A-55C2-4056-ADE8-45484AA3AF0A}"/>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A46A9164-5FAA-43D4-815D-BEE47AA67CB0}"/>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B1034044-B67C-4C81-9D61-DC387ADA8196}"/>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65818AC-544A-4F71-9136-CC8FC99BB028}"/>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E5B6D165-0C4F-4DBE-BF23-BF7F7E448D49}"/>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C3A4C273-C8BD-4587-BBF8-632CE5A2B2A6}"/>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E19B0FD-14A7-49D9-9ADC-336B26EF9009}"/>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7FFFA948-E47F-47B1-8AD5-130C86D5E4E1}"/>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C4955AC7-BCC1-413A-A246-66234CD3DB17}"/>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216E4195-407F-4FF1-8762-C1136D1BD32B}"/>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B9F12D93-994E-4137-B76E-27BA62CEAD0E}"/>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9592452F-2015-44B3-A463-3671F6563924}"/>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8B1A40D5-8034-43FD-A8CB-8375C28D10ED}"/>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194E260B-223B-4E19-882F-9C6877E1FFC2}"/>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0BD6A049-A0DA-4725-9478-62B0A40E8B23}"/>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D2BEE303-8DA2-4817-9A7D-AB1C531F0098}"/>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DA9B7C74-4B79-4892-BAE3-252A2D7A3185}"/>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3D49290E-528E-491F-A016-6F46E44FD792}"/>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5D499DEB-DC1E-48C8-9DBC-B66077063839}"/>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039B12D4-61A2-4D12-A5E3-95B40B9A3A75}"/>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E4B7628C-529B-4BAE-9DF8-9698315CF28B}"/>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3" name="テキスト ボックス 412">
          <a:extLst>
            <a:ext uri="{FF2B5EF4-FFF2-40B4-BE49-F238E27FC236}">
              <a16:creationId xmlns:a16="http://schemas.microsoft.com/office/drawing/2014/main" id="{8B550130-918C-4738-A1E0-F73617783F76}"/>
            </a:ext>
          </a:extLst>
        </xdr:cNvPr>
        <xdr:cNvSpPr txBox="1"/>
      </xdr:nvSpPr>
      <xdr:spPr>
        <a:xfrm>
          <a:off x="10905006" y="5574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9438B663-7AA2-4E39-AAEA-A7288846115F}"/>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A857B1A8-F746-42B4-9973-C3777B64EE7A}"/>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6" name="直線コネクタ 415">
          <a:extLst>
            <a:ext uri="{FF2B5EF4-FFF2-40B4-BE49-F238E27FC236}">
              <a16:creationId xmlns:a16="http://schemas.microsoft.com/office/drawing/2014/main" id="{4AF32C23-6115-43A2-B09E-3A2E51A8172E}"/>
            </a:ext>
          </a:extLst>
        </xdr:cNvPr>
        <xdr:cNvCxnSpPr/>
      </xdr:nvCxnSpPr>
      <xdr:spPr>
        <a:xfrm flipV="1">
          <a:off x="14703424" y="5711190"/>
          <a:ext cx="0" cy="1277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7" name="【認定こども園・幼稚園・保育所】&#10;有形固定資産減価償却率最小値テキスト">
          <a:extLst>
            <a:ext uri="{FF2B5EF4-FFF2-40B4-BE49-F238E27FC236}">
              <a16:creationId xmlns:a16="http://schemas.microsoft.com/office/drawing/2014/main" id="{A274E560-0A68-4B99-AD0F-F2DD154189C1}"/>
            </a:ext>
          </a:extLst>
        </xdr:cNvPr>
        <xdr:cNvSpPr txBox="1"/>
      </xdr:nvSpPr>
      <xdr:spPr>
        <a:xfrm>
          <a:off x="14742160" y="699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8" name="直線コネクタ 417">
          <a:extLst>
            <a:ext uri="{FF2B5EF4-FFF2-40B4-BE49-F238E27FC236}">
              <a16:creationId xmlns:a16="http://schemas.microsoft.com/office/drawing/2014/main" id="{0EBAA471-3E3F-4F3A-9125-250995D3EDA2}"/>
            </a:ext>
          </a:extLst>
        </xdr:cNvPr>
        <xdr:cNvCxnSpPr/>
      </xdr:nvCxnSpPr>
      <xdr:spPr>
        <a:xfrm>
          <a:off x="14611350" y="6988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9" name="【認定こども園・幼稚園・保育所】&#10;有形固定資産減価償却率最大値テキスト">
          <a:extLst>
            <a:ext uri="{FF2B5EF4-FFF2-40B4-BE49-F238E27FC236}">
              <a16:creationId xmlns:a16="http://schemas.microsoft.com/office/drawing/2014/main" id="{38802B52-8578-46D2-81E8-3DD6FEB66E82}"/>
            </a:ext>
          </a:extLst>
        </xdr:cNvPr>
        <xdr:cNvSpPr txBox="1"/>
      </xdr:nvSpPr>
      <xdr:spPr>
        <a:xfrm>
          <a:off x="14742160" y="549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0" name="直線コネクタ 419">
          <a:extLst>
            <a:ext uri="{FF2B5EF4-FFF2-40B4-BE49-F238E27FC236}">
              <a16:creationId xmlns:a16="http://schemas.microsoft.com/office/drawing/2014/main" id="{B09B05A2-C120-4447-B8CA-8DF6941AC9E0}"/>
            </a:ext>
          </a:extLst>
        </xdr:cNvPr>
        <xdr:cNvCxnSpPr/>
      </xdr:nvCxnSpPr>
      <xdr:spPr>
        <a:xfrm>
          <a:off x="14611350" y="571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130827</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1A37AC85-ECDD-4081-AE64-1AC5A6FDFBAD}"/>
            </a:ext>
          </a:extLst>
        </xdr:cNvPr>
        <xdr:cNvSpPr txBox="1"/>
      </xdr:nvSpPr>
      <xdr:spPr>
        <a:xfrm>
          <a:off x="14742160" y="6306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422" name="フローチャート: 判断 421">
          <a:extLst>
            <a:ext uri="{FF2B5EF4-FFF2-40B4-BE49-F238E27FC236}">
              <a16:creationId xmlns:a16="http://schemas.microsoft.com/office/drawing/2014/main" id="{3691A43E-E84F-495E-B83D-92F4CCF03B17}"/>
            </a:ext>
          </a:extLst>
        </xdr:cNvPr>
        <xdr:cNvSpPr/>
      </xdr:nvSpPr>
      <xdr:spPr>
        <a:xfrm>
          <a:off x="14649450" y="644969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53340</xdr:rowOff>
    </xdr:from>
    <xdr:to>
      <xdr:col>81</xdr:col>
      <xdr:colOff>101600</xdr:colOff>
      <xdr:row>37</xdr:row>
      <xdr:rowOff>154940</xdr:rowOff>
    </xdr:to>
    <xdr:sp macro="" textlink="">
      <xdr:nvSpPr>
        <xdr:cNvPr id="423" name="フローチャート: 判断 422">
          <a:extLst>
            <a:ext uri="{FF2B5EF4-FFF2-40B4-BE49-F238E27FC236}">
              <a16:creationId xmlns:a16="http://schemas.microsoft.com/office/drawing/2014/main" id="{0E73E511-4680-4B8A-8893-37AFC4159A9A}"/>
            </a:ext>
          </a:extLst>
        </xdr:cNvPr>
        <xdr:cNvSpPr/>
      </xdr:nvSpPr>
      <xdr:spPr>
        <a:xfrm>
          <a:off x="13887450" y="64008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15240</xdr:rowOff>
    </xdr:from>
    <xdr:to>
      <xdr:col>76</xdr:col>
      <xdr:colOff>165100</xdr:colOff>
      <xdr:row>37</xdr:row>
      <xdr:rowOff>116840</xdr:rowOff>
    </xdr:to>
    <xdr:sp macro="" textlink="">
      <xdr:nvSpPr>
        <xdr:cNvPr id="424" name="フローチャート: 判断 423">
          <a:extLst>
            <a:ext uri="{FF2B5EF4-FFF2-40B4-BE49-F238E27FC236}">
              <a16:creationId xmlns:a16="http://schemas.microsoft.com/office/drawing/2014/main" id="{D76A9DE0-DB53-4578-89E1-BAD195199B2C}"/>
            </a:ext>
          </a:extLst>
        </xdr:cNvPr>
        <xdr:cNvSpPr/>
      </xdr:nvSpPr>
      <xdr:spPr>
        <a:xfrm>
          <a:off x="13089890" y="636270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0</xdr:rowOff>
    </xdr:from>
    <xdr:to>
      <xdr:col>72</xdr:col>
      <xdr:colOff>38100</xdr:colOff>
      <xdr:row>37</xdr:row>
      <xdr:rowOff>101600</xdr:rowOff>
    </xdr:to>
    <xdr:sp macro="" textlink="">
      <xdr:nvSpPr>
        <xdr:cNvPr id="425" name="フローチャート: 判断 424">
          <a:extLst>
            <a:ext uri="{FF2B5EF4-FFF2-40B4-BE49-F238E27FC236}">
              <a16:creationId xmlns:a16="http://schemas.microsoft.com/office/drawing/2014/main" id="{86416DC0-9FB8-48A5-8998-F8B69D7C5E4E}"/>
            </a:ext>
          </a:extLst>
        </xdr:cNvPr>
        <xdr:cNvSpPr/>
      </xdr:nvSpPr>
      <xdr:spPr>
        <a:xfrm>
          <a:off x="12303760" y="63436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142240</xdr:rowOff>
    </xdr:from>
    <xdr:to>
      <xdr:col>67</xdr:col>
      <xdr:colOff>101600</xdr:colOff>
      <xdr:row>37</xdr:row>
      <xdr:rowOff>72390</xdr:rowOff>
    </xdr:to>
    <xdr:sp macro="" textlink="">
      <xdr:nvSpPr>
        <xdr:cNvPr id="426" name="フローチャート: 判断 425">
          <a:extLst>
            <a:ext uri="{FF2B5EF4-FFF2-40B4-BE49-F238E27FC236}">
              <a16:creationId xmlns:a16="http://schemas.microsoft.com/office/drawing/2014/main" id="{D62C8167-CF7A-4A14-AFB8-3C64EC585F85}"/>
            </a:ext>
          </a:extLst>
        </xdr:cNvPr>
        <xdr:cNvSpPr/>
      </xdr:nvSpPr>
      <xdr:spPr>
        <a:xfrm>
          <a:off x="11487150" y="631253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B6763685-417A-4381-892E-11F7B6C1E387}"/>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4F9D0293-33A8-47FC-B73F-FCE003A243BB}"/>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333253AC-AFCD-4175-AB24-3D698A37950D}"/>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B8F1ECF4-6753-4EAF-9FB6-BD049FD18661}"/>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834B93AC-75CE-4C4D-8E2E-C982CDE18F0F}"/>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125730</xdr:rowOff>
    </xdr:from>
    <xdr:to>
      <xdr:col>85</xdr:col>
      <xdr:colOff>177800</xdr:colOff>
      <xdr:row>39</xdr:row>
      <xdr:rowOff>55880</xdr:rowOff>
    </xdr:to>
    <xdr:sp macro="" textlink="">
      <xdr:nvSpPr>
        <xdr:cNvPr id="432" name="楕円 431">
          <a:extLst>
            <a:ext uri="{FF2B5EF4-FFF2-40B4-BE49-F238E27FC236}">
              <a16:creationId xmlns:a16="http://schemas.microsoft.com/office/drawing/2014/main" id="{B5360383-EDC2-40BE-9BAE-27D2D7ECDAA5}"/>
            </a:ext>
          </a:extLst>
        </xdr:cNvPr>
        <xdr:cNvSpPr/>
      </xdr:nvSpPr>
      <xdr:spPr>
        <a:xfrm>
          <a:off x="14649450" y="66446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104157</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B904B2C6-3DC2-4089-86FC-10EA0DCF3327}"/>
            </a:ext>
          </a:extLst>
        </xdr:cNvPr>
        <xdr:cNvSpPr txBox="1"/>
      </xdr:nvSpPr>
      <xdr:spPr>
        <a:xfrm>
          <a:off x="14742160" y="6617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118110</xdr:rowOff>
    </xdr:from>
    <xdr:to>
      <xdr:col>81</xdr:col>
      <xdr:colOff>101600</xdr:colOff>
      <xdr:row>39</xdr:row>
      <xdr:rowOff>48260</xdr:rowOff>
    </xdr:to>
    <xdr:sp macro="" textlink="">
      <xdr:nvSpPr>
        <xdr:cNvPr id="434" name="楕円 433">
          <a:extLst>
            <a:ext uri="{FF2B5EF4-FFF2-40B4-BE49-F238E27FC236}">
              <a16:creationId xmlns:a16="http://schemas.microsoft.com/office/drawing/2014/main" id="{53D7F091-0755-484E-8F43-24AA60B8CA86}"/>
            </a:ext>
          </a:extLst>
        </xdr:cNvPr>
        <xdr:cNvSpPr/>
      </xdr:nvSpPr>
      <xdr:spPr>
        <a:xfrm>
          <a:off x="13887450" y="663511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168910</xdr:rowOff>
    </xdr:from>
    <xdr:to>
      <xdr:col>85</xdr:col>
      <xdr:colOff>127000</xdr:colOff>
      <xdr:row>39</xdr:row>
      <xdr:rowOff>5080</xdr:rowOff>
    </xdr:to>
    <xdr:cxnSp macro="">
      <xdr:nvCxnSpPr>
        <xdr:cNvPr id="435" name="直線コネクタ 434">
          <a:extLst>
            <a:ext uri="{FF2B5EF4-FFF2-40B4-BE49-F238E27FC236}">
              <a16:creationId xmlns:a16="http://schemas.microsoft.com/office/drawing/2014/main" id="{4FFA9C21-775C-4FE1-9498-947A72DAD0F3}"/>
            </a:ext>
          </a:extLst>
        </xdr:cNvPr>
        <xdr:cNvCxnSpPr/>
      </xdr:nvCxnSpPr>
      <xdr:spPr>
        <a:xfrm>
          <a:off x="13942060" y="6687820"/>
          <a:ext cx="762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107950</xdr:rowOff>
    </xdr:from>
    <xdr:to>
      <xdr:col>76</xdr:col>
      <xdr:colOff>165100</xdr:colOff>
      <xdr:row>39</xdr:row>
      <xdr:rowOff>38100</xdr:rowOff>
    </xdr:to>
    <xdr:sp macro="" textlink="">
      <xdr:nvSpPr>
        <xdr:cNvPr id="436" name="楕円 435">
          <a:extLst>
            <a:ext uri="{FF2B5EF4-FFF2-40B4-BE49-F238E27FC236}">
              <a16:creationId xmlns:a16="http://schemas.microsoft.com/office/drawing/2014/main" id="{B6ADC3E1-BD98-4DAC-A10B-95A51AD77F64}"/>
            </a:ext>
          </a:extLst>
        </xdr:cNvPr>
        <xdr:cNvSpPr/>
      </xdr:nvSpPr>
      <xdr:spPr>
        <a:xfrm>
          <a:off x="13089890" y="662114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158750</xdr:rowOff>
    </xdr:from>
    <xdr:to>
      <xdr:col>81</xdr:col>
      <xdr:colOff>50800</xdr:colOff>
      <xdr:row>38</xdr:row>
      <xdr:rowOff>168910</xdr:rowOff>
    </xdr:to>
    <xdr:cxnSp macro="">
      <xdr:nvCxnSpPr>
        <xdr:cNvPr id="437" name="直線コネクタ 436">
          <a:extLst>
            <a:ext uri="{FF2B5EF4-FFF2-40B4-BE49-F238E27FC236}">
              <a16:creationId xmlns:a16="http://schemas.microsoft.com/office/drawing/2014/main" id="{AF332B5C-E10B-4154-8366-4704D72CD5DC}"/>
            </a:ext>
          </a:extLst>
        </xdr:cNvPr>
        <xdr:cNvCxnSpPr/>
      </xdr:nvCxnSpPr>
      <xdr:spPr>
        <a:xfrm>
          <a:off x="13144500" y="6675755"/>
          <a:ext cx="79756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92710</xdr:rowOff>
    </xdr:from>
    <xdr:to>
      <xdr:col>72</xdr:col>
      <xdr:colOff>38100</xdr:colOff>
      <xdr:row>39</xdr:row>
      <xdr:rowOff>22860</xdr:rowOff>
    </xdr:to>
    <xdr:sp macro="" textlink="">
      <xdr:nvSpPr>
        <xdr:cNvPr id="438" name="楕円 437">
          <a:extLst>
            <a:ext uri="{FF2B5EF4-FFF2-40B4-BE49-F238E27FC236}">
              <a16:creationId xmlns:a16="http://schemas.microsoft.com/office/drawing/2014/main" id="{357F7B5B-3334-4BE5-83F6-63869A78F89D}"/>
            </a:ext>
          </a:extLst>
        </xdr:cNvPr>
        <xdr:cNvSpPr/>
      </xdr:nvSpPr>
      <xdr:spPr>
        <a:xfrm>
          <a:off x="12303760" y="661162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143510</xdr:rowOff>
    </xdr:from>
    <xdr:to>
      <xdr:col>76</xdr:col>
      <xdr:colOff>114300</xdr:colOff>
      <xdr:row>38</xdr:row>
      <xdr:rowOff>158750</xdr:rowOff>
    </xdr:to>
    <xdr:cxnSp macro="">
      <xdr:nvCxnSpPr>
        <xdr:cNvPr id="439" name="直線コネクタ 438">
          <a:extLst>
            <a:ext uri="{FF2B5EF4-FFF2-40B4-BE49-F238E27FC236}">
              <a16:creationId xmlns:a16="http://schemas.microsoft.com/office/drawing/2014/main" id="{7E870BAD-19B7-4830-918B-D64793258756}"/>
            </a:ext>
          </a:extLst>
        </xdr:cNvPr>
        <xdr:cNvCxnSpPr/>
      </xdr:nvCxnSpPr>
      <xdr:spPr>
        <a:xfrm>
          <a:off x="12346940" y="6656705"/>
          <a:ext cx="7975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74930</xdr:rowOff>
    </xdr:from>
    <xdr:to>
      <xdr:col>67</xdr:col>
      <xdr:colOff>101600</xdr:colOff>
      <xdr:row>39</xdr:row>
      <xdr:rowOff>5080</xdr:rowOff>
    </xdr:to>
    <xdr:sp macro="" textlink="">
      <xdr:nvSpPr>
        <xdr:cNvPr id="440" name="楕円 439">
          <a:extLst>
            <a:ext uri="{FF2B5EF4-FFF2-40B4-BE49-F238E27FC236}">
              <a16:creationId xmlns:a16="http://schemas.microsoft.com/office/drawing/2014/main" id="{B79C9225-B895-416E-9C66-CB914FC55882}"/>
            </a:ext>
          </a:extLst>
        </xdr:cNvPr>
        <xdr:cNvSpPr/>
      </xdr:nvSpPr>
      <xdr:spPr>
        <a:xfrm>
          <a:off x="11487150" y="65900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125730</xdr:rowOff>
    </xdr:from>
    <xdr:to>
      <xdr:col>71</xdr:col>
      <xdr:colOff>177800</xdr:colOff>
      <xdr:row>38</xdr:row>
      <xdr:rowOff>143510</xdr:rowOff>
    </xdr:to>
    <xdr:cxnSp macro="">
      <xdr:nvCxnSpPr>
        <xdr:cNvPr id="441" name="直線コネクタ 440">
          <a:extLst>
            <a:ext uri="{FF2B5EF4-FFF2-40B4-BE49-F238E27FC236}">
              <a16:creationId xmlns:a16="http://schemas.microsoft.com/office/drawing/2014/main" id="{4147F730-DA2B-4999-854E-2244E3C19B69}"/>
            </a:ext>
          </a:extLst>
        </xdr:cNvPr>
        <xdr:cNvCxnSpPr/>
      </xdr:nvCxnSpPr>
      <xdr:spPr>
        <a:xfrm>
          <a:off x="11541760" y="6644640"/>
          <a:ext cx="80518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9C140376-3555-48F8-A7CB-3DD52EF7DAD9}"/>
            </a:ext>
          </a:extLst>
        </xdr:cNvPr>
        <xdr:cNvSpPr txBox="1"/>
      </xdr:nvSpPr>
      <xdr:spPr>
        <a:xfrm>
          <a:off x="13738234" y="617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133367</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CFEEA2D4-D43D-4180-AE14-75E18D2F06E6}"/>
            </a:ext>
          </a:extLst>
        </xdr:cNvPr>
        <xdr:cNvSpPr txBox="1"/>
      </xdr:nvSpPr>
      <xdr:spPr>
        <a:xfrm>
          <a:off x="12957184" y="613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118127</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5F2CDDF6-5FF9-47F6-B5C6-B7915070C0CE}"/>
            </a:ext>
          </a:extLst>
        </xdr:cNvPr>
        <xdr:cNvSpPr txBox="1"/>
      </xdr:nvSpPr>
      <xdr:spPr>
        <a:xfrm>
          <a:off x="12171054" y="6120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88917</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017BE540-402D-4C1C-908F-E4CA8D343FEE}"/>
            </a:ext>
          </a:extLst>
        </xdr:cNvPr>
        <xdr:cNvSpPr txBox="1"/>
      </xdr:nvSpPr>
      <xdr:spPr>
        <a:xfrm>
          <a:off x="11354444" y="609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39387</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49F8B7BD-89C5-4C39-8433-61F3F8A7C02A}"/>
            </a:ext>
          </a:extLst>
        </xdr:cNvPr>
        <xdr:cNvSpPr txBox="1"/>
      </xdr:nvSpPr>
      <xdr:spPr>
        <a:xfrm>
          <a:off x="13738234" y="672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29227</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1352577E-E348-472C-99B3-62B897D69CC9}"/>
            </a:ext>
          </a:extLst>
        </xdr:cNvPr>
        <xdr:cNvSpPr txBox="1"/>
      </xdr:nvSpPr>
      <xdr:spPr>
        <a:xfrm>
          <a:off x="12957184" y="6713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13987</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75593334-8224-4AC4-B431-EF774BB7FCD4}"/>
            </a:ext>
          </a:extLst>
        </xdr:cNvPr>
        <xdr:cNvSpPr txBox="1"/>
      </xdr:nvSpPr>
      <xdr:spPr>
        <a:xfrm>
          <a:off x="12171054" y="670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167657</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C9AD77D0-8499-47D2-B2B0-C396877F2F45}"/>
            </a:ext>
          </a:extLst>
        </xdr:cNvPr>
        <xdr:cNvSpPr txBox="1"/>
      </xdr:nvSpPr>
      <xdr:spPr>
        <a:xfrm>
          <a:off x="113544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9E8F00DA-4EFE-4528-A119-B489487B1426}"/>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A6FADDEB-99A2-4638-ADEF-2AF32D675F80}"/>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F4A13F23-805A-4B0E-8E4B-61BF718ED3A2}"/>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82E54B7E-52D8-4540-9873-B89A1FFDF577}"/>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3EFF31FE-AF36-42C9-B5EB-317629998CF0}"/>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07C4E02F-313D-4B84-BC06-6A16E01883B9}"/>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8F2DB231-2FD9-47CB-82D3-C4623CD82CAF}"/>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F9797121-0E29-4BC3-B324-47CB62EB5447}"/>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46073984-D935-4B49-B85D-A14986B9B75F}"/>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06EEA82C-4A1D-4A05-8250-5F274673B188}"/>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a:extLst>
            <a:ext uri="{FF2B5EF4-FFF2-40B4-BE49-F238E27FC236}">
              <a16:creationId xmlns:a16="http://schemas.microsoft.com/office/drawing/2014/main" id="{7C4227C0-7231-453E-BF1B-FC4FBD98CE7D}"/>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a:extLst>
            <a:ext uri="{FF2B5EF4-FFF2-40B4-BE49-F238E27FC236}">
              <a16:creationId xmlns:a16="http://schemas.microsoft.com/office/drawing/2014/main" id="{7F4B7E8E-E04B-40B6-BB1D-2DFE984B452A}"/>
            </a:ext>
          </a:extLst>
        </xdr:cNvPr>
        <xdr:cNvSpPr txBox="1"/>
      </xdr:nvSpPr>
      <xdr:spPr>
        <a:xfrm>
          <a:off x="160472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a:extLst>
            <a:ext uri="{FF2B5EF4-FFF2-40B4-BE49-F238E27FC236}">
              <a16:creationId xmlns:a16="http://schemas.microsoft.com/office/drawing/2014/main" id="{13A99885-911D-4EE0-9709-0B36719E72E0}"/>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a:extLst>
            <a:ext uri="{FF2B5EF4-FFF2-40B4-BE49-F238E27FC236}">
              <a16:creationId xmlns:a16="http://schemas.microsoft.com/office/drawing/2014/main" id="{2A3D501B-2DD8-43F5-9567-496317C9709F}"/>
            </a:ext>
          </a:extLst>
        </xdr:cNvPr>
        <xdr:cNvSpPr txBox="1"/>
      </xdr:nvSpPr>
      <xdr:spPr>
        <a:xfrm>
          <a:off x="16047266"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a:extLst>
            <a:ext uri="{FF2B5EF4-FFF2-40B4-BE49-F238E27FC236}">
              <a16:creationId xmlns:a16="http://schemas.microsoft.com/office/drawing/2014/main" id="{EF62D9BE-3C54-456A-9135-F91C2D03485F}"/>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a:extLst>
            <a:ext uri="{FF2B5EF4-FFF2-40B4-BE49-F238E27FC236}">
              <a16:creationId xmlns:a16="http://schemas.microsoft.com/office/drawing/2014/main" id="{F668B034-8961-4878-AFC5-3AEE2F7FEB24}"/>
            </a:ext>
          </a:extLst>
        </xdr:cNvPr>
        <xdr:cNvSpPr txBox="1"/>
      </xdr:nvSpPr>
      <xdr:spPr>
        <a:xfrm>
          <a:off x="16047266"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a:extLst>
            <a:ext uri="{FF2B5EF4-FFF2-40B4-BE49-F238E27FC236}">
              <a16:creationId xmlns:a16="http://schemas.microsoft.com/office/drawing/2014/main" id="{FF8C49E3-1D31-4C8D-A566-BEC8493705F7}"/>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a:extLst>
            <a:ext uri="{FF2B5EF4-FFF2-40B4-BE49-F238E27FC236}">
              <a16:creationId xmlns:a16="http://schemas.microsoft.com/office/drawing/2014/main" id="{B23A0202-EE95-4AAE-9EEC-2F6F47A99CBF}"/>
            </a:ext>
          </a:extLst>
        </xdr:cNvPr>
        <xdr:cNvSpPr txBox="1"/>
      </xdr:nvSpPr>
      <xdr:spPr>
        <a:xfrm>
          <a:off x="16047266"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a:extLst>
            <a:ext uri="{FF2B5EF4-FFF2-40B4-BE49-F238E27FC236}">
              <a16:creationId xmlns:a16="http://schemas.microsoft.com/office/drawing/2014/main" id="{A3D415AE-072D-498D-9707-3275E4405412}"/>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a:extLst>
            <a:ext uri="{FF2B5EF4-FFF2-40B4-BE49-F238E27FC236}">
              <a16:creationId xmlns:a16="http://schemas.microsoft.com/office/drawing/2014/main" id="{B00199D2-62D4-4283-B6AE-0058884B3F7E}"/>
            </a:ext>
          </a:extLst>
        </xdr:cNvPr>
        <xdr:cNvSpPr txBox="1"/>
      </xdr:nvSpPr>
      <xdr:spPr>
        <a:xfrm>
          <a:off x="16047266"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4EC5C26A-C0E7-4AC5-AA0D-7F8F61948D39}"/>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A1347485-C762-4074-9247-71ACB4B45A15}"/>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4889F257-E399-4225-BFCC-0F895986EC11}"/>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473" name="直線コネクタ 472">
          <a:extLst>
            <a:ext uri="{FF2B5EF4-FFF2-40B4-BE49-F238E27FC236}">
              <a16:creationId xmlns:a16="http://schemas.microsoft.com/office/drawing/2014/main" id="{74C94004-8DB2-4CB2-AE52-638313EEE048}"/>
            </a:ext>
          </a:extLst>
        </xdr:cNvPr>
        <xdr:cNvCxnSpPr/>
      </xdr:nvCxnSpPr>
      <xdr:spPr>
        <a:xfrm flipV="1">
          <a:off x="19947254" y="5784215"/>
          <a:ext cx="0" cy="1431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381531AD-45A3-4984-BC4B-6EDB4BEA3A0C}"/>
            </a:ext>
          </a:extLst>
        </xdr:cNvPr>
        <xdr:cNvSpPr txBox="1"/>
      </xdr:nvSpPr>
      <xdr:spPr>
        <a:xfrm>
          <a:off x="1998599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475" name="直線コネクタ 474">
          <a:extLst>
            <a:ext uri="{FF2B5EF4-FFF2-40B4-BE49-F238E27FC236}">
              <a16:creationId xmlns:a16="http://schemas.microsoft.com/office/drawing/2014/main" id="{D41C46B6-DEF2-4027-B9E7-FBF83B261692}"/>
            </a:ext>
          </a:extLst>
        </xdr:cNvPr>
        <xdr:cNvCxnSpPr/>
      </xdr:nvCxnSpPr>
      <xdr:spPr>
        <a:xfrm>
          <a:off x="19885660" y="7216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2E86CBCE-0727-4856-A623-50F8AE478FFD}"/>
            </a:ext>
          </a:extLst>
        </xdr:cNvPr>
        <xdr:cNvSpPr txBox="1"/>
      </xdr:nvSpPr>
      <xdr:spPr>
        <a:xfrm>
          <a:off x="19985990" y="555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477" name="直線コネクタ 476">
          <a:extLst>
            <a:ext uri="{FF2B5EF4-FFF2-40B4-BE49-F238E27FC236}">
              <a16:creationId xmlns:a16="http://schemas.microsoft.com/office/drawing/2014/main" id="{E881349C-5EF8-477E-A864-A99596470729}"/>
            </a:ext>
          </a:extLst>
        </xdr:cNvPr>
        <xdr:cNvCxnSpPr/>
      </xdr:nvCxnSpPr>
      <xdr:spPr>
        <a:xfrm>
          <a:off x="19885660" y="57842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1287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63EF27DE-5527-4A3F-A1A3-01915425CDCF}"/>
            </a:ext>
          </a:extLst>
        </xdr:cNvPr>
        <xdr:cNvSpPr txBox="1"/>
      </xdr:nvSpPr>
      <xdr:spPr>
        <a:xfrm>
          <a:off x="19985990" y="6859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479" name="フローチャート: 判断 478">
          <a:extLst>
            <a:ext uri="{FF2B5EF4-FFF2-40B4-BE49-F238E27FC236}">
              <a16:creationId xmlns:a16="http://schemas.microsoft.com/office/drawing/2014/main" id="{81D3788D-92E2-4957-82B1-3B7340F783F3}"/>
            </a:ext>
          </a:extLst>
        </xdr:cNvPr>
        <xdr:cNvSpPr/>
      </xdr:nvSpPr>
      <xdr:spPr>
        <a:xfrm>
          <a:off x="19904710" y="687705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64770</xdr:rowOff>
    </xdr:from>
    <xdr:to>
      <xdr:col>112</xdr:col>
      <xdr:colOff>38100</xdr:colOff>
      <xdr:row>40</xdr:row>
      <xdr:rowOff>166370</xdr:rowOff>
    </xdr:to>
    <xdr:sp macro="" textlink="">
      <xdr:nvSpPr>
        <xdr:cNvPr id="480" name="フローチャート: 判断 479">
          <a:extLst>
            <a:ext uri="{FF2B5EF4-FFF2-40B4-BE49-F238E27FC236}">
              <a16:creationId xmlns:a16="http://schemas.microsoft.com/office/drawing/2014/main" id="{ED4738B7-4646-42FE-A4B8-8103CF327689}"/>
            </a:ext>
          </a:extLst>
        </xdr:cNvPr>
        <xdr:cNvSpPr/>
      </xdr:nvSpPr>
      <xdr:spPr>
        <a:xfrm>
          <a:off x="19161760" y="6920865"/>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59690</xdr:rowOff>
    </xdr:from>
    <xdr:to>
      <xdr:col>107</xdr:col>
      <xdr:colOff>101600</xdr:colOff>
      <xdr:row>40</xdr:row>
      <xdr:rowOff>161290</xdr:rowOff>
    </xdr:to>
    <xdr:sp macro="" textlink="">
      <xdr:nvSpPr>
        <xdr:cNvPr id="481" name="フローチャート: 判断 480">
          <a:extLst>
            <a:ext uri="{FF2B5EF4-FFF2-40B4-BE49-F238E27FC236}">
              <a16:creationId xmlns:a16="http://schemas.microsoft.com/office/drawing/2014/main" id="{1FE263CC-D4BE-4609-A68B-7B7095389A56}"/>
            </a:ext>
          </a:extLst>
        </xdr:cNvPr>
        <xdr:cNvSpPr/>
      </xdr:nvSpPr>
      <xdr:spPr>
        <a:xfrm>
          <a:off x="18345150" y="691388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482" name="フローチャート: 判断 481">
          <a:extLst>
            <a:ext uri="{FF2B5EF4-FFF2-40B4-BE49-F238E27FC236}">
              <a16:creationId xmlns:a16="http://schemas.microsoft.com/office/drawing/2014/main" id="{3DAE74B8-AD78-4CD6-9E9D-0ED52B1BE6E4}"/>
            </a:ext>
          </a:extLst>
        </xdr:cNvPr>
        <xdr:cNvSpPr/>
      </xdr:nvSpPr>
      <xdr:spPr>
        <a:xfrm>
          <a:off x="17547590" y="6908165"/>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54610</xdr:rowOff>
    </xdr:from>
    <xdr:to>
      <xdr:col>98</xdr:col>
      <xdr:colOff>38100</xdr:colOff>
      <xdr:row>40</xdr:row>
      <xdr:rowOff>156210</xdr:rowOff>
    </xdr:to>
    <xdr:sp macro="" textlink="">
      <xdr:nvSpPr>
        <xdr:cNvPr id="483" name="フローチャート: 判断 482">
          <a:extLst>
            <a:ext uri="{FF2B5EF4-FFF2-40B4-BE49-F238E27FC236}">
              <a16:creationId xmlns:a16="http://schemas.microsoft.com/office/drawing/2014/main" id="{88DAFC24-1A4D-4006-A524-3DD8A6546DED}"/>
            </a:ext>
          </a:extLst>
        </xdr:cNvPr>
        <xdr:cNvSpPr/>
      </xdr:nvSpPr>
      <xdr:spPr>
        <a:xfrm>
          <a:off x="16761460" y="691642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6273E8E1-A134-4CF4-B55F-73106AC2F5B6}"/>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1239A4A2-2AA9-4089-B516-9D2B0E334445}"/>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33C93F02-5E65-4015-B195-B779301F20C3}"/>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9C537AB0-92A3-4CB0-8F16-1513BB454688}"/>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62F979E5-C7EE-42E2-8040-C4FA25AEE303}"/>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167640</xdr:rowOff>
    </xdr:from>
    <xdr:to>
      <xdr:col>116</xdr:col>
      <xdr:colOff>114300</xdr:colOff>
      <xdr:row>40</xdr:row>
      <xdr:rowOff>97790</xdr:rowOff>
    </xdr:to>
    <xdr:sp macro="" textlink="">
      <xdr:nvSpPr>
        <xdr:cNvPr id="489" name="楕円 488">
          <a:extLst>
            <a:ext uri="{FF2B5EF4-FFF2-40B4-BE49-F238E27FC236}">
              <a16:creationId xmlns:a16="http://schemas.microsoft.com/office/drawing/2014/main" id="{B8FF4492-E453-4049-B59C-1D12767509E3}"/>
            </a:ext>
          </a:extLst>
        </xdr:cNvPr>
        <xdr:cNvSpPr/>
      </xdr:nvSpPr>
      <xdr:spPr>
        <a:xfrm>
          <a:off x="19904710" y="685800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19067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E9433BF5-6D6E-4B9F-8470-92FEEDEB4A3A}"/>
            </a:ext>
          </a:extLst>
        </xdr:cNvPr>
        <xdr:cNvSpPr txBox="1"/>
      </xdr:nvSpPr>
      <xdr:spPr>
        <a:xfrm>
          <a:off x="19985990"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xdr:rowOff>
    </xdr:from>
    <xdr:to>
      <xdr:col>112</xdr:col>
      <xdr:colOff>38100</xdr:colOff>
      <xdr:row>40</xdr:row>
      <xdr:rowOff>104140</xdr:rowOff>
    </xdr:to>
    <xdr:sp macro="" textlink="">
      <xdr:nvSpPr>
        <xdr:cNvPr id="491" name="楕円 490">
          <a:extLst>
            <a:ext uri="{FF2B5EF4-FFF2-40B4-BE49-F238E27FC236}">
              <a16:creationId xmlns:a16="http://schemas.microsoft.com/office/drawing/2014/main" id="{C34F040A-0F7B-4A9A-BFE2-54477FFA1813}"/>
            </a:ext>
          </a:extLst>
        </xdr:cNvPr>
        <xdr:cNvSpPr/>
      </xdr:nvSpPr>
      <xdr:spPr>
        <a:xfrm>
          <a:off x="19161760" y="686054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46990</xdr:rowOff>
    </xdr:from>
    <xdr:to>
      <xdr:col>116</xdr:col>
      <xdr:colOff>63500</xdr:colOff>
      <xdr:row>40</xdr:row>
      <xdr:rowOff>53340</xdr:rowOff>
    </xdr:to>
    <xdr:cxnSp macro="">
      <xdr:nvCxnSpPr>
        <xdr:cNvPr id="492" name="直線コネクタ 491">
          <a:extLst>
            <a:ext uri="{FF2B5EF4-FFF2-40B4-BE49-F238E27FC236}">
              <a16:creationId xmlns:a16="http://schemas.microsoft.com/office/drawing/2014/main" id="{BF8A6EBD-7BF5-4AB3-ABB1-71E68DDECFDD}"/>
            </a:ext>
          </a:extLst>
        </xdr:cNvPr>
        <xdr:cNvCxnSpPr/>
      </xdr:nvCxnSpPr>
      <xdr:spPr>
        <a:xfrm flipV="1">
          <a:off x="19204940" y="6906895"/>
          <a:ext cx="74295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6350</xdr:rowOff>
    </xdr:from>
    <xdr:to>
      <xdr:col>107</xdr:col>
      <xdr:colOff>101600</xdr:colOff>
      <xdr:row>40</xdr:row>
      <xdr:rowOff>107950</xdr:rowOff>
    </xdr:to>
    <xdr:sp macro="" textlink="">
      <xdr:nvSpPr>
        <xdr:cNvPr id="493" name="楕円 492">
          <a:extLst>
            <a:ext uri="{FF2B5EF4-FFF2-40B4-BE49-F238E27FC236}">
              <a16:creationId xmlns:a16="http://schemas.microsoft.com/office/drawing/2014/main" id="{34DADB2B-5687-49DA-85D8-4A9EC0D0890A}"/>
            </a:ext>
          </a:extLst>
        </xdr:cNvPr>
        <xdr:cNvSpPr/>
      </xdr:nvSpPr>
      <xdr:spPr>
        <a:xfrm>
          <a:off x="18345150" y="686625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53340</xdr:rowOff>
    </xdr:from>
    <xdr:to>
      <xdr:col>111</xdr:col>
      <xdr:colOff>177800</xdr:colOff>
      <xdr:row>40</xdr:row>
      <xdr:rowOff>57150</xdr:rowOff>
    </xdr:to>
    <xdr:cxnSp macro="">
      <xdr:nvCxnSpPr>
        <xdr:cNvPr id="494" name="直線コネクタ 493">
          <a:extLst>
            <a:ext uri="{FF2B5EF4-FFF2-40B4-BE49-F238E27FC236}">
              <a16:creationId xmlns:a16="http://schemas.microsoft.com/office/drawing/2014/main" id="{C96E5274-2818-430B-9FF8-4C276F03DD88}"/>
            </a:ext>
          </a:extLst>
        </xdr:cNvPr>
        <xdr:cNvCxnSpPr/>
      </xdr:nvCxnSpPr>
      <xdr:spPr>
        <a:xfrm flipV="1">
          <a:off x="18399760" y="691515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12700</xdr:rowOff>
    </xdr:from>
    <xdr:to>
      <xdr:col>102</xdr:col>
      <xdr:colOff>165100</xdr:colOff>
      <xdr:row>40</xdr:row>
      <xdr:rowOff>114300</xdr:rowOff>
    </xdr:to>
    <xdr:sp macro="" textlink="">
      <xdr:nvSpPr>
        <xdr:cNvPr id="495" name="楕円 494">
          <a:extLst>
            <a:ext uri="{FF2B5EF4-FFF2-40B4-BE49-F238E27FC236}">
              <a16:creationId xmlns:a16="http://schemas.microsoft.com/office/drawing/2014/main" id="{E1F236F9-B357-4588-91CE-4E3B2A8D29B5}"/>
            </a:ext>
          </a:extLst>
        </xdr:cNvPr>
        <xdr:cNvSpPr/>
      </xdr:nvSpPr>
      <xdr:spPr>
        <a:xfrm>
          <a:off x="17547590" y="687451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57150</xdr:rowOff>
    </xdr:from>
    <xdr:to>
      <xdr:col>107</xdr:col>
      <xdr:colOff>50800</xdr:colOff>
      <xdr:row>40</xdr:row>
      <xdr:rowOff>63500</xdr:rowOff>
    </xdr:to>
    <xdr:cxnSp macro="">
      <xdr:nvCxnSpPr>
        <xdr:cNvPr id="496" name="直線コネクタ 495">
          <a:extLst>
            <a:ext uri="{FF2B5EF4-FFF2-40B4-BE49-F238E27FC236}">
              <a16:creationId xmlns:a16="http://schemas.microsoft.com/office/drawing/2014/main" id="{A0B4E621-D4AC-472F-B5CE-C0EB584E9106}"/>
            </a:ext>
          </a:extLst>
        </xdr:cNvPr>
        <xdr:cNvCxnSpPr/>
      </xdr:nvCxnSpPr>
      <xdr:spPr>
        <a:xfrm flipV="1">
          <a:off x="17602200" y="6911340"/>
          <a:ext cx="79756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15240</xdr:rowOff>
    </xdr:from>
    <xdr:to>
      <xdr:col>98</xdr:col>
      <xdr:colOff>38100</xdr:colOff>
      <xdr:row>40</xdr:row>
      <xdr:rowOff>116840</xdr:rowOff>
    </xdr:to>
    <xdr:sp macro="" textlink="">
      <xdr:nvSpPr>
        <xdr:cNvPr id="497" name="楕円 496">
          <a:extLst>
            <a:ext uri="{FF2B5EF4-FFF2-40B4-BE49-F238E27FC236}">
              <a16:creationId xmlns:a16="http://schemas.microsoft.com/office/drawing/2014/main" id="{01A44B2D-7D5C-427E-94FA-CBA3CF02DB5E}"/>
            </a:ext>
          </a:extLst>
        </xdr:cNvPr>
        <xdr:cNvSpPr/>
      </xdr:nvSpPr>
      <xdr:spPr>
        <a:xfrm>
          <a:off x="16761460" y="6877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63500</xdr:rowOff>
    </xdr:from>
    <xdr:to>
      <xdr:col>102</xdr:col>
      <xdr:colOff>114300</xdr:colOff>
      <xdr:row>40</xdr:row>
      <xdr:rowOff>66040</xdr:rowOff>
    </xdr:to>
    <xdr:cxnSp macro="">
      <xdr:nvCxnSpPr>
        <xdr:cNvPr id="498" name="直線コネクタ 497">
          <a:extLst>
            <a:ext uri="{FF2B5EF4-FFF2-40B4-BE49-F238E27FC236}">
              <a16:creationId xmlns:a16="http://schemas.microsoft.com/office/drawing/2014/main" id="{A2823DDC-0350-45D5-9B85-4498D4B1D5E2}"/>
            </a:ext>
          </a:extLst>
        </xdr:cNvPr>
        <xdr:cNvCxnSpPr/>
      </xdr:nvCxnSpPr>
      <xdr:spPr>
        <a:xfrm flipV="1">
          <a:off x="16804640" y="6917690"/>
          <a:ext cx="79756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157497</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C234D0C7-B39C-47E4-AE0C-C6A2CA9F30A9}"/>
            </a:ext>
          </a:extLst>
        </xdr:cNvPr>
        <xdr:cNvSpPr txBox="1"/>
      </xdr:nvSpPr>
      <xdr:spPr>
        <a:xfrm>
          <a:off x="18982132" y="701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152417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99229746-D673-45B6-88A9-4FD17A4EC5CC}"/>
            </a:ext>
          </a:extLst>
        </xdr:cNvPr>
        <xdr:cNvSpPr txBox="1"/>
      </xdr:nvSpPr>
      <xdr:spPr>
        <a:xfrm>
          <a:off x="18182032"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140987</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3F7D4D0F-EDC8-4CDB-9D20-DD07CEA7BB60}"/>
            </a:ext>
          </a:extLst>
        </xdr:cNvPr>
        <xdr:cNvSpPr txBox="1"/>
      </xdr:nvSpPr>
      <xdr:spPr>
        <a:xfrm>
          <a:off x="17384472" y="699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147337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83666CCF-C7B5-4456-9572-17A3D4EAF45B}"/>
            </a:ext>
          </a:extLst>
        </xdr:cNvPr>
        <xdr:cNvSpPr txBox="1"/>
      </xdr:nvSpPr>
      <xdr:spPr>
        <a:xfrm>
          <a:off x="16588817" y="700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120667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C0B3B974-A7CB-4EFA-B338-5D3BBD74811A}"/>
            </a:ext>
          </a:extLst>
        </xdr:cNvPr>
        <xdr:cNvSpPr txBox="1"/>
      </xdr:nvSpPr>
      <xdr:spPr>
        <a:xfrm>
          <a:off x="18982132" y="66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124477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988BBEA3-1CF8-4B2E-8F77-17C99739527C}"/>
            </a:ext>
          </a:extLst>
        </xdr:cNvPr>
        <xdr:cNvSpPr txBox="1"/>
      </xdr:nvSpPr>
      <xdr:spPr>
        <a:xfrm>
          <a:off x="18182032" y="664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130827</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39E93A0B-9C31-437C-BD5A-E9CF615661DE}"/>
            </a:ext>
          </a:extLst>
        </xdr:cNvPr>
        <xdr:cNvSpPr txBox="1"/>
      </xdr:nvSpPr>
      <xdr:spPr>
        <a:xfrm>
          <a:off x="17384472" y="664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133367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16001AED-BECE-48C6-8A6C-6DB219E3135E}"/>
            </a:ext>
          </a:extLst>
        </xdr:cNvPr>
        <xdr:cNvSpPr txBox="1"/>
      </xdr:nvSpPr>
      <xdr:spPr>
        <a:xfrm>
          <a:off x="16588817"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F89C4EC5-AC95-4CAC-99F9-EC9DF7420316}"/>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23157BDF-65EB-464A-9152-AA14453296E5}"/>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3511C95F-3958-4B1F-94DD-318988D73D6B}"/>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DFEB7C86-C1B6-4193-BC08-60684F361363}"/>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18BDA9A8-F46C-4080-AD43-79671B27D28C}"/>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C12A8EFC-7964-4E82-A8C6-5D24496D0985}"/>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B64E85EC-563F-4C5B-B968-8B01D1C11381}"/>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84C72702-A2EB-4371-AF35-5B5B0F0FBA40}"/>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DE2DCDE7-C30F-4C66-9A90-5641034608C5}"/>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A4E07D9F-26A9-47FD-9F66-F39DD26B733A}"/>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72D72631-0DBF-4598-B969-AAB118586408}"/>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1EA24858-329E-4023-A877-A4FBBBAA6BB0}"/>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B0F9DCA6-062A-45CF-9DC1-5D786442EC69}"/>
            </a:ext>
          </a:extLst>
        </xdr:cNvPr>
        <xdr:cNvSpPr txBox="1"/>
      </xdr:nvSpPr>
      <xdr:spPr>
        <a:xfrm>
          <a:off x="1080153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26CA1C18-EF59-4B33-ADBD-99F110412371}"/>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FD0C43D7-154A-455D-8D81-A3EF28500731}"/>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9BAC16F6-8145-44E5-9683-A4629C95DC4D}"/>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CD30AD89-EB5B-4218-8057-853A585574F4}"/>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BA534554-2A64-4E40-B83E-576DD4626D9A}"/>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D5BB85C4-0B81-489B-A135-8B598999BC92}"/>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72508B94-7040-41B4-BF47-42108DCC1442}"/>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A410BB6C-0EFB-4A22-BC1B-25789993BAB5}"/>
            </a:ext>
          </a:extLst>
        </xdr:cNvPr>
        <xdr:cNvSpPr txBox="1"/>
      </xdr:nvSpPr>
      <xdr:spPr>
        <a:xfrm>
          <a:off x="1084279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81AB13F-2516-44F9-94E5-075FCAB35644}"/>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0DFE9E64-139A-4A31-9925-4C9DDE48C259}"/>
            </a:ext>
          </a:extLst>
        </xdr:cNvPr>
        <xdr:cNvSpPr txBox="1"/>
      </xdr:nvSpPr>
      <xdr:spPr>
        <a:xfrm>
          <a:off x="1090500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7DE32B2B-157B-4DE4-8842-51DB582FE92D}"/>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531" name="直線コネクタ 530">
          <a:extLst>
            <a:ext uri="{FF2B5EF4-FFF2-40B4-BE49-F238E27FC236}">
              <a16:creationId xmlns:a16="http://schemas.microsoft.com/office/drawing/2014/main" id="{E8C7D121-01D7-4FF9-A21F-A7110EADD907}"/>
            </a:ext>
          </a:extLst>
        </xdr:cNvPr>
        <xdr:cNvCxnSpPr/>
      </xdr:nvCxnSpPr>
      <xdr:spPr>
        <a:xfrm flipV="1">
          <a:off x="14703424" y="94830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9609238D-0C4F-425E-899D-8F4FB628843F}"/>
            </a:ext>
          </a:extLst>
        </xdr:cNvPr>
        <xdr:cNvSpPr txBox="1"/>
      </xdr:nvSpPr>
      <xdr:spPr>
        <a:xfrm>
          <a:off x="1474216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33" name="直線コネクタ 532">
          <a:extLst>
            <a:ext uri="{FF2B5EF4-FFF2-40B4-BE49-F238E27FC236}">
              <a16:creationId xmlns:a16="http://schemas.microsoft.com/office/drawing/2014/main" id="{5EFAD1D8-BF07-449E-91FE-C0A75C3A9954}"/>
            </a:ext>
          </a:extLst>
        </xdr:cNvPr>
        <xdr:cNvCxnSpPr/>
      </xdr:nvCxnSpPr>
      <xdr:spPr>
        <a:xfrm>
          <a:off x="14611350" y="10904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A4562A91-689B-4D51-954B-4B6AFDB551D7}"/>
            </a:ext>
          </a:extLst>
        </xdr:cNvPr>
        <xdr:cNvSpPr txBox="1"/>
      </xdr:nvSpPr>
      <xdr:spPr>
        <a:xfrm>
          <a:off x="14742160" y="926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535" name="直線コネクタ 534">
          <a:extLst>
            <a:ext uri="{FF2B5EF4-FFF2-40B4-BE49-F238E27FC236}">
              <a16:creationId xmlns:a16="http://schemas.microsoft.com/office/drawing/2014/main" id="{6ABC72FA-4E9B-41CF-894E-022B0B2BEEFB}"/>
            </a:ext>
          </a:extLst>
        </xdr:cNvPr>
        <xdr:cNvCxnSpPr/>
      </xdr:nvCxnSpPr>
      <xdr:spPr>
        <a:xfrm>
          <a:off x="14611350" y="948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38752</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5C40B3F0-D5F8-4292-A0D5-DD35A73D5FDF}"/>
            </a:ext>
          </a:extLst>
        </xdr:cNvPr>
        <xdr:cNvSpPr txBox="1"/>
      </xdr:nvSpPr>
      <xdr:spPr>
        <a:xfrm>
          <a:off x="14742160" y="1015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537" name="フローチャート: 判断 536">
          <a:extLst>
            <a:ext uri="{FF2B5EF4-FFF2-40B4-BE49-F238E27FC236}">
              <a16:creationId xmlns:a16="http://schemas.microsoft.com/office/drawing/2014/main" id="{3C1670AA-1D44-4242-B97E-E862676E038B}"/>
            </a:ext>
          </a:extLst>
        </xdr:cNvPr>
        <xdr:cNvSpPr/>
      </xdr:nvSpPr>
      <xdr:spPr>
        <a:xfrm>
          <a:off x="14649450" y="1030668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42545</xdr:rowOff>
    </xdr:from>
    <xdr:to>
      <xdr:col>81</xdr:col>
      <xdr:colOff>101600</xdr:colOff>
      <xdr:row>60</xdr:row>
      <xdr:rowOff>144145</xdr:rowOff>
    </xdr:to>
    <xdr:sp macro="" textlink="">
      <xdr:nvSpPr>
        <xdr:cNvPr id="538" name="フローチャート: 判断 537">
          <a:extLst>
            <a:ext uri="{FF2B5EF4-FFF2-40B4-BE49-F238E27FC236}">
              <a16:creationId xmlns:a16="http://schemas.microsoft.com/office/drawing/2014/main" id="{A191ED54-97EF-4BEA-BF77-8FE19D7D5FCE}"/>
            </a:ext>
          </a:extLst>
        </xdr:cNvPr>
        <xdr:cNvSpPr/>
      </xdr:nvSpPr>
      <xdr:spPr>
        <a:xfrm>
          <a:off x="13887450" y="1033145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39" name="フローチャート: 判断 538">
          <a:extLst>
            <a:ext uri="{FF2B5EF4-FFF2-40B4-BE49-F238E27FC236}">
              <a16:creationId xmlns:a16="http://schemas.microsoft.com/office/drawing/2014/main" id="{F34E7D8F-45CD-4C80-8006-FE539BD2D2D5}"/>
            </a:ext>
          </a:extLst>
        </xdr:cNvPr>
        <xdr:cNvSpPr/>
      </xdr:nvSpPr>
      <xdr:spPr>
        <a:xfrm>
          <a:off x="13089890" y="1023620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540" name="フローチャート: 判断 539">
          <a:extLst>
            <a:ext uri="{FF2B5EF4-FFF2-40B4-BE49-F238E27FC236}">
              <a16:creationId xmlns:a16="http://schemas.microsoft.com/office/drawing/2014/main" id="{C349225A-B418-4F91-928E-87DD3916E459}"/>
            </a:ext>
          </a:extLst>
        </xdr:cNvPr>
        <xdr:cNvSpPr/>
      </xdr:nvSpPr>
      <xdr:spPr>
        <a:xfrm>
          <a:off x="12303760" y="1025144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541" name="フローチャート: 判断 540">
          <a:extLst>
            <a:ext uri="{FF2B5EF4-FFF2-40B4-BE49-F238E27FC236}">
              <a16:creationId xmlns:a16="http://schemas.microsoft.com/office/drawing/2014/main" id="{A9D7E8C2-3BDB-4907-8128-DC8282A5B9E0}"/>
            </a:ext>
          </a:extLst>
        </xdr:cNvPr>
        <xdr:cNvSpPr/>
      </xdr:nvSpPr>
      <xdr:spPr>
        <a:xfrm>
          <a:off x="11487150" y="102381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60AC64BE-A4AE-4246-8ACA-E97AE2FBBD1F}"/>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F626914-106F-411C-8D98-3765C419EB62}"/>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F42FFACA-9ECC-4843-99BC-C901FBD29745}"/>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217C6111-3791-4634-B930-5FA26EC39CA8}"/>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54454D95-A0A5-4471-80FF-462016D37116}"/>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166370</xdr:rowOff>
    </xdr:from>
    <xdr:to>
      <xdr:col>85</xdr:col>
      <xdr:colOff>177800</xdr:colOff>
      <xdr:row>61</xdr:row>
      <xdr:rowOff>96520</xdr:rowOff>
    </xdr:to>
    <xdr:sp macro="" textlink="">
      <xdr:nvSpPr>
        <xdr:cNvPr id="547" name="楕円 546">
          <a:extLst>
            <a:ext uri="{FF2B5EF4-FFF2-40B4-BE49-F238E27FC236}">
              <a16:creationId xmlns:a16="http://schemas.microsoft.com/office/drawing/2014/main" id="{FD967BA2-3922-4EFE-B49A-F2762F573D39}"/>
            </a:ext>
          </a:extLst>
        </xdr:cNvPr>
        <xdr:cNvSpPr/>
      </xdr:nvSpPr>
      <xdr:spPr>
        <a:xfrm>
          <a:off x="14649450" y="1045718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144797</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D502139C-C56C-480D-BD19-0B70B801AE3E}"/>
            </a:ext>
          </a:extLst>
        </xdr:cNvPr>
        <xdr:cNvSpPr txBox="1"/>
      </xdr:nvSpPr>
      <xdr:spPr>
        <a:xfrm>
          <a:off x="14742160"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133985</xdr:rowOff>
    </xdr:from>
    <xdr:to>
      <xdr:col>81</xdr:col>
      <xdr:colOff>101600</xdr:colOff>
      <xdr:row>61</xdr:row>
      <xdr:rowOff>64135</xdr:rowOff>
    </xdr:to>
    <xdr:sp macro="" textlink="">
      <xdr:nvSpPr>
        <xdr:cNvPr id="549" name="楕円 548">
          <a:extLst>
            <a:ext uri="{FF2B5EF4-FFF2-40B4-BE49-F238E27FC236}">
              <a16:creationId xmlns:a16="http://schemas.microsoft.com/office/drawing/2014/main" id="{8F21738A-B187-463A-8B29-9C19E3D8A0A4}"/>
            </a:ext>
          </a:extLst>
        </xdr:cNvPr>
        <xdr:cNvSpPr/>
      </xdr:nvSpPr>
      <xdr:spPr>
        <a:xfrm>
          <a:off x="13887450" y="104171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13335</xdr:rowOff>
    </xdr:from>
    <xdr:to>
      <xdr:col>85</xdr:col>
      <xdr:colOff>127000</xdr:colOff>
      <xdr:row>61</xdr:row>
      <xdr:rowOff>45720</xdr:rowOff>
    </xdr:to>
    <xdr:cxnSp macro="">
      <xdr:nvCxnSpPr>
        <xdr:cNvPr id="550" name="直線コネクタ 549">
          <a:extLst>
            <a:ext uri="{FF2B5EF4-FFF2-40B4-BE49-F238E27FC236}">
              <a16:creationId xmlns:a16="http://schemas.microsoft.com/office/drawing/2014/main" id="{E3B80BD3-B879-49BA-B598-404A7DB5BDC2}"/>
            </a:ext>
          </a:extLst>
        </xdr:cNvPr>
        <xdr:cNvCxnSpPr/>
      </xdr:nvCxnSpPr>
      <xdr:spPr>
        <a:xfrm>
          <a:off x="13942060" y="10475595"/>
          <a:ext cx="762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34925</xdr:rowOff>
    </xdr:from>
    <xdr:to>
      <xdr:col>76</xdr:col>
      <xdr:colOff>165100</xdr:colOff>
      <xdr:row>61</xdr:row>
      <xdr:rowOff>136525</xdr:rowOff>
    </xdr:to>
    <xdr:sp macro="" textlink="">
      <xdr:nvSpPr>
        <xdr:cNvPr id="551" name="楕円 550">
          <a:extLst>
            <a:ext uri="{FF2B5EF4-FFF2-40B4-BE49-F238E27FC236}">
              <a16:creationId xmlns:a16="http://schemas.microsoft.com/office/drawing/2014/main" id="{F122A26E-AAC5-46D0-9314-885574110197}"/>
            </a:ext>
          </a:extLst>
        </xdr:cNvPr>
        <xdr:cNvSpPr/>
      </xdr:nvSpPr>
      <xdr:spPr>
        <a:xfrm>
          <a:off x="13089890" y="1049337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13335</xdr:rowOff>
    </xdr:from>
    <xdr:to>
      <xdr:col>81</xdr:col>
      <xdr:colOff>50800</xdr:colOff>
      <xdr:row>61</xdr:row>
      <xdr:rowOff>85725</xdr:rowOff>
    </xdr:to>
    <xdr:cxnSp macro="">
      <xdr:nvCxnSpPr>
        <xdr:cNvPr id="552" name="直線コネクタ 551">
          <a:extLst>
            <a:ext uri="{FF2B5EF4-FFF2-40B4-BE49-F238E27FC236}">
              <a16:creationId xmlns:a16="http://schemas.microsoft.com/office/drawing/2014/main" id="{3F0D999A-97BB-4786-8820-33DCD8D42A25}"/>
            </a:ext>
          </a:extLst>
        </xdr:cNvPr>
        <xdr:cNvCxnSpPr/>
      </xdr:nvCxnSpPr>
      <xdr:spPr>
        <a:xfrm flipV="1">
          <a:off x="13144500" y="10475595"/>
          <a:ext cx="79756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33020</xdr:rowOff>
    </xdr:from>
    <xdr:to>
      <xdr:col>72</xdr:col>
      <xdr:colOff>38100</xdr:colOff>
      <xdr:row>61</xdr:row>
      <xdr:rowOff>134620</xdr:rowOff>
    </xdr:to>
    <xdr:sp macro="" textlink="">
      <xdr:nvSpPr>
        <xdr:cNvPr id="553" name="楕円 552">
          <a:extLst>
            <a:ext uri="{FF2B5EF4-FFF2-40B4-BE49-F238E27FC236}">
              <a16:creationId xmlns:a16="http://schemas.microsoft.com/office/drawing/2014/main" id="{8CBAE1DC-C250-420E-8A37-0CBB3D819EEC}"/>
            </a:ext>
          </a:extLst>
        </xdr:cNvPr>
        <xdr:cNvSpPr/>
      </xdr:nvSpPr>
      <xdr:spPr>
        <a:xfrm>
          <a:off x="12303760" y="1048956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83820</xdr:rowOff>
    </xdr:from>
    <xdr:to>
      <xdr:col>76</xdr:col>
      <xdr:colOff>114300</xdr:colOff>
      <xdr:row>61</xdr:row>
      <xdr:rowOff>85725</xdr:rowOff>
    </xdr:to>
    <xdr:cxnSp macro="">
      <xdr:nvCxnSpPr>
        <xdr:cNvPr id="554" name="直線コネクタ 553">
          <a:extLst>
            <a:ext uri="{FF2B5EF4-FFF2-40B4-BE49-F238E27FC236}">
              <a16:creationId xmlns:a16="http://schemas.microsoft.com/office/drawing/2014/main" id="{44A6E19A-D844-4BE6-8AF1-B57AEFB63D6B}"/>
            </a:ext>
          </a:extLst>
        </xdr:cNvPr>
        <xdr:cNvCxnSpPr/>
      </xdr:nvCxnSpPr>
      <xdr:spPr>
        <a:xfrm>
          <a:off x="12346940" y="10544175"/>
          <a:ext cx="79756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4445</xdr:rowOff>
    </xdr:from>
    <xdr:to>
      <xdr:col>67</xdr:col>
      <xdr:colOff>101600</xdr:colOff>
      <xdr:row>61</xdr:row>
      <xdr:rowOff>106045</xdr:rowOff>
    </xdr:to>
    <xdr:sp macro="" textlink="">
      <xdr:nvSpPr>
        <xdr:cNvPr id="555" name="楕円 554">
          <a:extLst>
            <a:ext uri="{FF2B5EF4-FFF2-40B4-BE49-F238E27FC236}">
              <a16:creationId xmlns:a16="http://schemas.microsoft.com/office/drawing/2014/main" id="{CF1EE7C7-5AAD-4E3D-9375-C050F672952A}"/>
            </a:ext>
          </a:extLst>
        </xdr:cNvPr>
        <xdr:cNvSpPr/>
      </xdr:nvSpPr>
      <xdr:spPr>
        <a:xfrm>
          <a:off x="11487150" y="104648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55245</xdr:rowOff>
    </xdr:from>
    <xdr:to>
      <xdr:col>71</xdr:col>
      <xdr:colOff>177800</xdr:colOff>
      <xdr:row>61</xdr:row>
      <xdr:rowOff>83820</xdr:rowOff>
    </xdr:to>
    <xdr:cxnSp macro="">
      <xdr:nvCxnSpPr>
        <xdr:cNvPr id="556" name="直線コネクタ 555">
          <a:extLst>
            <a:ext uri="{FF2B5EF4-FFF2-40B4-BE49-F238E27FC236}">
              <a16:creationId xmlns:a16="http://schemas.microsoft.com/office/drawing/2014/main" id="{7A0D141B-5B3F-45B1-BAAA-396ADF61A74F}"/>
            </a:ext>
          </a:extLst>
        </xdr:cNvPr>
        <xdr:cNvCxnSpPr/>
      </xdr:nvCxnSpPr>
      <xdr:spPr>
        <a:xfrm>
          <a:off x="11541760" y="10517505"/>
          <a:ext cx="80518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160672</xdr:rowOff>
    </xdr:from>
    <xdr:ext cx="405111" cy="259045"/>
    <xdr:sp macro="" textlink="">
      <xdr:nvSpPr>
        <xdr:cNvPr id="557" name="n_1aveValue【学校施設】&#10;有形固定資産減価償却率">
          <a:extLst>
            <a:ext uri="{FF2B5EF4-FFF2-40B4-BE49-F238E27FC236}">
              <a16:creationId xmlns:a16="http://schemas.microsoft.com/office/drawing/2014/main" id="{F769BCAE-233C-46AA-BB2B-3577C172539A}"/>
            </a:ext>
          </a:extLst>
        </xdr:cNvPr>
        <xdr:cNvSpPr txBox="1"/>
      </xdr:nvSpPr>
      <xdr:spPr>
        <a:xfrm>
          <a:off x="1373823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558" name="n_2aveValue【学校施設】&#10;有形固定資産減価償却率">
          <a:extLst>
            <a:ext uri="{FF2B5EF4-FFF2-40B4-BE49-F238E27FC236}">
              <a16:creationId xmlns:a16="http://schemas.microsoft.com/office/drawing/2014/main" id="{CE27ECBF-C171-400A-BCA3-F8277675646F}"/>
            </a:ext>
          </a:extLst>
        </xdr:cNvPr>
        <xdr:cNvSpPr txBox="1"/>
      </xdr:nvSpPr>
      <xdr:spPr>
        <a:xfrm>
          <a:off x="1295718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78757</xdr:rowOff>
    </xdr:from>
    <xdr:ext cx="405111" cy="259045"/>
    <xdr:sp macro="" textlink="">
      <xdr:nvSpPr>
        <xdr:cNvPr id="559" name="n_3aveValue【学校施設】&#10;有形固定資産減価償却率">
          <a:extLst>
            <a:ext uri="{FF2B5EF4-FFF2-40B4-BE49-F238E27FC236}">
              <a16:creationId xmlns:a16="http://schemas.microsoft.com/office/drawing/2014/main" id="{B31CC76A-C914-479F-A52F-5CBCB6944BE1}"/>
            </a:ext>
          </a:extLst>
        </xdr:cNvPr>
        <xdr:cNvSpPr txBox="1"/>
      </xdr:nvSpPr>
      <xdr:spPr>
        <a:xfrm>
          <a:off x="1217105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67327</xdr:rowOff>
    </xdr:from>
    <xdr:ext cx="405111" cy="259045"/>
    <xdr:sp macro="" textlink="">
      <xdr:nvSpPr>
        <xdr:cNvPr id="560" name="n_4aveValue【学校施設】&#10;有形固定資産減価償却率">
          <a:extLst>
            <a:ext uri="{FF2B5EF4-FFF2-40B4-BE49-F238E27FC236}">
              <a16:creationId xmlns:a16="http://schemas.microsoft.com/office/drawing/2014/main" id="{E833CF03-5496-4D19-B29E-AB87A85A6F22}"/>
            </a:ext>
          </a:extLst>
        </xdr:cNvPr>
        <xdr:cNvSpPr txBox="1"/>
      </xdr:nvSpPr>
      <xdr:spPr>
        <a:xfrm>
          <a:off x="113544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55262</xdr:rowOff>
    </xdr:from>
    <xdr:ext cx="405111" cy="259045"/>
    <xdr:sp macro="" textlink="">
      <xdr:nvSpPr>
        <xdr:cNvPr id="561" name="n_1mainValue【学校施設】&#10;有形固定資産減価償却率">
          <a:extLst>
            <a:ext uri="{FF2B5EF4-FFF2-40B4-BE49-F238E27FC236}">
              <a16:creationId xmlns:a16="http://schemas.microsoft.com/office/drawing/2014/main" id="{63B5A9B2-FD1D-477C-9038-A1E7F4BC8416}"/>
            </a:ext>
          </a:extLst>
        </xdr:cNvPr>
        <xdr:cNvSpPr txBox="1"/>
      </xdr:nvSpPr>
      <xdr:spPr>
        <a:xfrm>
          <a:off x="1373823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127652</xdr:rowOff>
    </xdr:from>
    <xdr:ext cx="405111" cy="259045"/>
    <xdr:sp macro="" textlink="">
      <xdr:nvSpPr>
        <xdr:cNvPr id="562" name="n_2mainValue【学校施設】&#10;有形固定資産減価償却率">
          <a:extLst>
            <a:ext uri="{FF2B5EF4-FFF2-40B4-BE49-F238E27FC236}">
              <a16:creationId xmlns:a16="http://schemas.microsoft.com/office/drawing/2014/main" id="{8A53B8DF-16D2-41C9-A24A-E0AB4E31EA4D}"/>
            </a:ext>
          </a:extLst>
        </xdr:cNvPr>
        <xdr:cNvSpPr txBox="1"/>
      </xdr:nvSpPr>
      <xdr:spPr>
        <a:xfrm>
          <a:off x="12957184"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125747</xdr:rowOff>
    </xdr:from>
    <xdr:ext cx="405111" cy="259045"/>
    <xdr:sp macro="" textlink="">
      <xdr:nvSpPr>
        <xdr:cNvPr id="563" name="n_3mainValue【学校施設】&#10;有形固定資産減価償却率">
          <a:extLst>
            <a:ext uri="{FF2B5EF4-FFF2-40B4-BE49-F238E27FC236}">
              <a16:creationId xmlns:a16="http://schemas.microsoft.com/office/drawing/2014/main" id="{467DB503-3A22-438B-A258-EE612BCCF6A0}"/>
            </a:ext>
          </a:extLst>
        </xdr:cNvPr>
        <xdr:cNvSpPr txBox="1"/>
      </xdr:nvSpPr>
      <xdr:spPr>
        <a:xfrm>
          <a:off x="1217105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97172</xdr:rowOff>
    </xdr:from>
    <xdr:ext cx="405111" cy="259045"/>
    <xdr:sp macro="" textlink="">
      <xdr:nvSpPr>
        <xdr:cNvPr id="564" name="n_4mainValue【学校施設】&#10;有形固定資産減価償却率">
          <a:extLst>
            <a:ext uri="{FF2B5EF4-FFF2-40B4-BE49-F238E27FC236}">
              <a16:creationId xmlns:a16="http://schemas.microsoft.com/office/drawing/2014/main" id="{2F91D11C-6FF2-4A7A-9D92-3A145A614777}"/>
            </a:ext>
          </a:extLst>
        </xdr:cNvPr>
        <xdr:cNvSpPr txBox="1"/>
      </xdr:nvSpPr>
      <xdr:spPr>
        <a:xfrm>
          <a:off x="11354444"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1264CEF1-D936-4839-949A-67D4D23BCF5C}"/>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DC955512-8DE6-437A-A95B-16CF1C5E37C0}"/>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9B748D9E-EB69-493F-8168-DFB89302D5C4}"/>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D1557189-BF9A-4E08-B56B-74162F9064A1}"/>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3187491E-00CF-465F-AAC5-428DB28C6123}"/>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321E61E6-8838-4B9F-9B86-232D753B69CD}"/>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C9AB1EC6-5048-4681-97DE-5E524AB14EE0}"/>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F30FDF5-5F4B-403D-BAED-9A6ACC9E58D9}"/>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518D4547-E6D7-4E1F-88AD-27A14D8D334B}"/>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B593FAD9-BF85-4FFD-B157-6AF79DEB7DD6}"/>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F6492AD0-DFCA-4AFD-A46F-009E10F45E4D}"/>
            </a:ext>
          </a:extLst>
        </xdr:cNvPr>
        <xdr:cNvSpPr txBox="1"/>
      </xdr:nvSpPr>
      <xdr:spPr>
        <a:xfrm>
          <a:off x="160472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5B983352-8B11-4BDB-BF70-A0D575783EA3}"/>
            </a:ext>
          </a:extLst>
        </xdr:cNvPr>
        <xdr:cNvCxnSpPr/>
      </xdr:nvCxnSpPr>
      <xdr:spPr>
        <a:xfrm>
          <a:off x="164592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4A063B12-E9B5-4D21-AA7B-5D6CA6037F4A}"/>
            </a:ext>
          </a:extLst>
        </xdr:cNvPr>
        <xdr:cNvSpPr txBox="1"/>
      </xdr:nvSpPr>
      <xdr:spPr>
        <a:xfrm>
          <a:off x="160472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C8AD4C22-7E08-4258-872A-AE41DC1FC7E2}"/>
            </a:ext>
          </a:extLst>
        </xdr:cNvPr>
        <xdr:cNvCxnSpPr/>
      </xdr:nvCxnSpPr>
      <xdr:spPr>
        <a:xfrm>
          <a:off x="164592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F0BA5694-E29B-4598-8B6E-EBC350CF723A}"/>
            </a:ext>
          </a:extLst>
        </xdr:cNvPr>
        <xdr:cNvSpPr txBox="1"/>
      </xdr:nvSpPr>
      <xdr:spPr>
        <a:xfrm>
          <a:off x="16047266"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149E96DE-0497-42FE-93F1-B3C965D768E5}"/>
            </a:ext>
          </a:extLst>
        </xdr:cNvPr>
        <xdr:cNvCxnSpPr/>
      </xdr:nvCxnSpPr>
      <xdr:spPr>
        <a:xfrm>
          <a:off x="164592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D9046FF8-B567-45D2-A58B-6AABCAD186C6}"/>
            </a:ext>
          </a:extLst>
        </xdr:cNvPr>
        <xdr:cNvSpPr txBox="1"/>
      </xdr:nvSpPr>
      <xdr:spPr>
        <a:xfrm>
          <a:off x="16047266"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BD22A792-7481-407C-93AC-DEC59D39E151}"/>
            </a:ext>
          </a:extLst>
        </xdr:cNvPr>
        <xdr:cNvCxnSpPr/>
      </xdr:nvCxnSpPr>
      <xdr:spPr>
        <a:xfrm>
          <a:off x="164592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C1E43A76-438B-4938-804F-077929241C4A}"/>
            </a:ext>
          </a:extLst>
        </xdr:cNvPr>
        <xdr:cNvSpPr txBox="1"/>
      </xdr:nvSpPr>
      <xdr:spPr>
        <a:xfrm>
          <a:off x="16047266"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8639569A-8C4D-4179-BAC3-048E4172FDCC}"/>
            </a:ext>
          </a:extLst>
        </xdr:cNvPr>
        <xdr:cNvCxnSpPr/>
      </xdr:nvCxnSpPr>
      <xdr:spPr>
        <a:xfrm>
          <a:off x="164592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2499D3B5-D685-41A1-A4BA-8459FA5B06E0}"/>
            </a:ext>
          </a:extLst>
        </xdr:cNvPr>
        <xdr:cNvSpPr txBox="1"/>
      </xdr:nvSpPr>
      <xdr:spPr>
        <a:xfrm>
          <a:off x="16047266"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905ADA1B-C79A-4043-B581-CF1A1215B356}"/>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F59D1C4F-23A3-42A7-AE7E-C5ED8788E2E2}"/>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9A762372-C8B5-4B3F-A934-EAC43BCCF30A}"/>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589" name="直線コネクタ 588">
          <a:extLst>
            <a:ext uri="{FF2B5EF4-FFF2-40B4-BE49-F238E27FC236}">
              <a16:creationId xmlns:a16="http://schemas.microsoft.com/office/drawing/2014/main" id="{501D5804-8760-4AAB-9801-19C738C773BB}"/>
            </a:ext>
          </a:extLst>
        </xdr:cNvPr>
        <xdr:cNvCxnSpPr/>
      </xdr:nvCxnSpPr>
      <xdr:spPr>
        <a:xfrm flipV="1">
          <a:off x="19947254" y="9576054"/>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590" name="【学校施設】&#10;一人当たり面積最小値テキスト">
          <a:extLst>
            <a:ext uri="{FF2B5EF4-FFF2-40B4-BE49-F238E27FC236}">
              <a16:creationId xmlns:a16="http://schemas.microsoft.com/office/drawing/2014/main" id="{10C388F8-855C-48D9-9D7E-74A8DE47C123}"/>
            </a:ext>
          </a:extLst>
        </xdr:cNvPr>
        <xdr:cNvSpPr txBox="1"/>
      </xdr:nvSpPr>
      <xdr:spPr>
        <a:xfrm>
          <a:off x="1998599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591" name="直線コネクタ 590">
          <a:extLst>
            <a:ext uri="{FF2B5EF4-FFF2-40B4-BE49-F238E27FC236}">
              <a16:creationId xmlns:a16="http://schemas.microsoft.com/office/drawing/2014/main" id="{7199C99B-721A-4C70-B714-91A75FDC3B82}"/>
            </a:ext>
          </a:extLst>
        </xdr:cNvPr>
        <xdr:cNvCxnSpPr/>
      </xdr:nvCxnSpPr>
      <xdr:spPr>
        <a:xfrm>
          <a:off x="19885660" y="110139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592" name="【学校施設】&#10;一人当たり面積最大値テキスト">
          <a:extLst>
            <a:ext uri="{FF2B5EF4-FFF2-40B4-BE49-F238E27FC236}">
              <a16:creationId xmlns:a16="http://schemas.microsoft.com/office/drawing/2014/main" id="{CD28444B-DFD0-48A3-AEEB-85BB74520912}"/>
            </a:ext>
          </a:extLst>
        </xdr:cNvPr>
        <xdr:cNvSpPr txBox="1"/>
      </xdr:nvSpPr>
      <xdr:spPr>
        <a:xfrm>
          <a:off x="19985990" y="935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93" name="直線コネクタ 592">
          <a:extLst>
            <a:ext uri="{FF2B5EF4-FFF2-40B4-BE49-F238E27FC236}">
              <a16:creationId xmlns:a16="http://schemas.microsoft.com/office/drawing/2014/main" id="{3AB00CE3-A34E-4BE3-9E73-B59F40C798E8}"/>
            </a:ext>
          </a:extLst>
        </xdr:cNvPr>
        <xdr:cNvCxnSpPr/>
      </xdr:nvCxnSpPr>
      <xdr:spPr>
        <a:xfrm>
          <a:off x="19885660" y="95760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135526</xdr:rowOff>
    </xdr:from>
    <xdr:ext cx="469744" cy="259045"/>
    <xdr:sp macro="" textlink="">
      <xdr:nvSpPr>
        <xdr:cNvPr id="594" name="【学校施設】&#10;一人当たり面積平均値テキスト">
          <a:extLst>
            <a:ext uri="{FF2B5EF4-FFF2-40B4-BE49-F238E27FC236}">
              <a16:creationId xmlns:a16="http://schemas.microsoft.com/office/drawing/2014/main" id="{E0F03958-6714-434A-ADDB-71FEEB8D15CA}"/>
            </a:ext>
          </a:extLst>
        </xdr:cNvPr>
        <xdr:cNvSpPr txBox="1"/>
      </xdr:nvSpPr>
      <xdr:spPr>
        <a:xfrm>
          <a:off x="19985990" y="10418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595" name="フローチャート: 判断 594">
          <a:extLst>
            <a:ext uri="{FF2B5EF4-FFF2-40B4-BE49-F238E27FC236}">
              <a16:creationId xmlns:a16="http://schemas.microsoft.com/office/drawing/2014/main" id="{2460D0F5-21B7-4618-A34F-1478EAA40451}"/>
            </a:ext>
          </a:extLst>
        </xdr:cNvPr>
        <xdr:cNvSpPr/>
      </xdr:nvSpPr>
      <xdr:spPr>
        <a:xfrm>
          <a:off x="19904710" y="1057109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596" name="フローチャート: 判断 595">
          <a:extLst>
            <a:ext uri="{FF2B5EF4-FFF2-40B4-BE49-F238E27FC236}">
              <a16:creationId xmlns:a16="http://schemas.microsoft.com/office/drawing/2014/main" id="{B9D3E618-5132-4458-AEE1-5209A34AC1C7}"/>
            </a:ext>
          </a:extLst>
        </xdr:cNvPr>
        <xdr:cNvSpPr/>
      </xdr:nvSpPr>
      <xdr:spPr>
        <a:xfrm>
          <a:off x="19161760" y="105810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163322</xdr:rowOff>
    </xdr:from>
    <xdr:to>
      <xdr:col>107</xdr:col>
      <xdr:colOff>101600</xdr:colOff>
      <xdr:row>62</xdr:row>
      <xdr:rowOff>93472</xdr:rowOff>
    </xdr:to>
    <xdr:sp macro="" textlink="">
      <xdr:nvSpPr>
        <xdr:cNvPr id="597" name="フローチャート: 判断 596">
          <a:extLst>
            <a:ext uri="{FF2B5EF4-FFF2-40B4-BE49-F238E27FC236}">
              <a16:creationId xmlns:a16="http://schemas.microsoft.com/office/drawing/2014/main" id="{16399712-F015-430A-8364-AD9C2950FCCA}"/>
            </a:ext>
          </a:extLst>
        </xdr:cNvPr>
        <xdr:cNvSpPr/>
      </xdr:nvSpPr>
      <xdr:spPr>
        <a:xfrm>
          <a:off x="18345150" y="1062367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26543</xdr:rowOff>
    </xdr:from>
    <xdr:to>
      <xdr:col>102</xdr:col>
      <xdr:colOff>165100</xdr:colOff>
      <xdr:row>62</xdr:row>
      <xdr:rowOff>128143</xdr:rowOff>
    </xdr:to>
    <xdr:sp macro="" textlink="">
      <xdr:nvSpPr>
        <xdr:cNvPr id="598" name="フローチャート: 判断 597">
          <a:extLst>
            <a:ext uri="{FF2B5EF4-FFF2-40B4-BE49-F238E27FC236}">
              <a16:creationId xmlns:a16="http://schemas.microsoft.com/office/drawing/2014/main" id="{2B5A1611-0C52-49B3-A5C0-A38B92433E4E}"/>
            </a:ext>
          </a:extLst>
        </xdr:cNvPr>
        <xdr:cNvSpPr/>
      </xdr:nvSpPr>
      <xdr:spPr>
        <a:xfrm>
          <a:off x="17547590" y="10652633"/>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34163</xdr:rowOff>
    </xdr:from>
    <xdr:to>
      <xdr:col>98</xdr:col>
      <xdr:colOff>38100</xdr:colOff>
      <xdr:row>62</xdr:row>
      <xdr:rowOff>135763</xdr:rowOff>
    </xdr:to>
    <xdr:sp macro="" textlink="">
      <xdr:nvSpPr>
        <xdr:cNvPr id="599" name="フローチャート: 判断 598">
          <a:extLst>
            <a:ext uri="{FF2B5EF4-FFF2-40B4-BE49-F238E27FC236}">
              <a16:creationId xmlns:a16="http://schemas.microsoft.com/office/drawing/2014/main" id="{E8FF1A37-67FE-478A-AC2A-EEDD1AFDC7AE}"/>
            </a:ext>
          </a:extLst>
        </xdr:cNvPr>
        <xdr:cNvSpPr/>
      </xdr:nvSpPr>
      <xdr:spPr>
        <a:xfrm>
          <a:off x="16761460" y="10662158"/>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ECD608A7-FA26-4292-A7F0-743C53A5C7B4}"/>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79FED066-40D2-4486-9491-C1B02468C99E}"/>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5E0E6D0C-9EBD-40F6-AADA-84C24227CC1B}"/>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F9077E33-0A45-4FFF-B4DE-0031F79824AB}"/>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738C8D82-3C87-4033-9D09-62625C6B76B0}"/>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57785</xdr:rowOff>
    </xdr:from>
    <xdr:to>
      <xdr:col>116</xdr:col>
      <xdr:colOff>114300</xdr:colOff>
      <xdr:row>62</xdr:row>
      <xdr:rowOff>159385</xdr:rowOff>
    </xdr:to>
    <xdr:sp macro="" textlink="">
      <xdr:nvSpPr>
        <xdr:cNvPr id="605" name="楕円 604">
          <a:extLst>
            <a:ext uri="{FF2B5EF4-FFF2-40B4-BE49-F238E27FC236}">
              <a16:creationId xmlns:a16="http://schemas.microsoft.com/office/drawing/2014/main" id="{7040272D-8788-450B-BC93-1FACC26B1ACB}"/>
            </a:ext>
          </a:extLst>
        </xdr:cNvPr>
        <xdr:cNvSpPr/>
      </xdr:nvSpPr>
      <xdr:spPr>
        <a:xfrm>
          <a:off x="19904710" y="1068387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36212</xdr:rowOff>
    </xdr:from>
    <xdr:ext cx="469744" cy="259045"/>
    <xdr:sp macro="" textlink="">
      <xdr:nvSpPr>
        <xdr:cNvPr id="606" name="【学校施設】&#10;一人当たり面積該当値テキスト">
          <a:extLst>
            <a:ext uri="{FF2B5EF4-FFF2-40B4-BE49-F238E27FC236}">
              <a16:creationId xmlns:a16="http://schemas.microsoft.com/office/drawing/2014/main" id="{76B407BF-F7E7-46AA-86DF-6EA02C3450B9}"/>
            </a:ext>
          </a:extLst>
        </xdr:cNvPr>
        <xdr:cNvSpPr txBox="1"/>
      </xdr:nvSpPr>
      <xdr:spPr>
        <a:xfrm>
          <a:off x="19985990" y="1066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69977</xdr:rowOff>
    </xdr:from>
    <xdr:to>
      <xdr:col>112</xdr:col>
      <xdr:colOff>38100</xdr:colOff>
      <xdr:row>63</xdr:row>
      <xdr:rowOff>127</xdr:rowOff>
    </xdr:to>
    <xdr:sp macro="" textlink="">
      <xdr:nvSpPr>
        <xdr:cNvPr id="607" name="楕円 606">
          <a:extLst>
            <a:ext uri="{FF2B5EF4-FFF2-40B4-BE49-F238E27FC236}">
              <a16:creationId xmlns:a16="http://schemas.microsoft.com/office/drawing/2014/main" id="{415477F7-5142-4A17-92EF-DA44D77235B1}"/>
            </a:ext>
          </a:extLst>
        </xdr:cNvPr>
        <xdr:cNvSpPr/>
      </xdr:nvSpPr>
      <xdr:spPr>
        <a:xfrm>
          <a:off x="19161760" y="1069797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108585</xdr:rowOff>
    </xdr:from>
    <xdr:to>
      <xdr:col>116</xdr:col>
      <xdr:colOff>63500</xdr:colOff>
      <xdr:row>62</xdr:row>
      <xdr:rowOff>120777</xdr:rowOff>
    </xdr:to>
    <xdr:cxnSp macro="">
      <xdr:nvCxnSpPr>
        <xdr:cNvPr id="608" name="直線コネクタ 607">
          <a:extLst>
            <a:ext uri="{FF2B5EF4-FFF2-40B4-BE49-F238E27FC236}">
              <a16:creationId xmlns:a16="http://schemas.microsoft.com/office/drawing/2014/main" id="{C7321ECC-8834-4CDB-978F-3EB0790A4F66}"/>
            </a:ext>
          </a:extLst>
        </xdr:cNvPr>
        <xdr:cNvCxnSpPr/>
      </xdr:nvCxnSpPr>
      <xdr:spPr>
        <a:xfrm flipV="1">
          <a:off x="19204940" y="10736580"/>
          <a:ext cx="74295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78740</xdr:rowOff>
    </xdr:from>
    <xdr:to>
      <xdr:col>107</xdr:col>
      <xdr:colOff>101600</xdr:colOff>
      <xdr:row>63</xdr:row>
      <xdr:rowOff>8890</xdr:rowOff>
    </xdr:to>
    <xdr:sp macro="" textlink="">
      <xdr:nvSpPr>
        <xdr:cNvPr id="609" name="楕円 608">
          <a:extLst>
            <a:ext uri="{FF2B5EF4-FFF2-40B4-BE49-F238E27FC236}">
              <a16:creationId xmlns:a16="http://schemas.microsoft.com/office/drawing/2014/main" id="{DAAA7D8F-6C26-413B-9AB2-8F4058DAB188}"/>
            </a:ext>
          </a:extLst>
        </xdr:cNvPr>
        <xdr:cNvSpPr/>
      </xdr:nvSpPr>
      <xdr:spPr>
        <a:xfrm>
          <a:off x="18345150" y="107086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120777</xdr:rowOff>
    </xdr:from>
    <xdr:to>
      <xdr:col>111</xdr:col>
      <xdr:colOff>177800</xdr:colOff>
      <xdr:row>62</xdr:row>
      <xdr:rowOff>129540</xdr:rowOff>
    </xdr:to>
    <xdr:cxnSp macro="">
      <xdr:nvCxnSpPr>
        <xdr:cNvPr id="610" name="直線コネクタ 609">
          <a:extLst>
            <a:ext uri="{FF2B5EF4-FFF2-40B4-BE49-F238E27FC236}">
              <a16:creationId xmlns:a16="http://schemas.microsoft.com/office/drawing/2014/main" id="{B800FD23-101F-4871-B328-F43BD5CB4FBE}"/>
            </a:ext>
          </a:extLst>
        </xdr:cNvPr>
        <xdr:cNvCxnSpPr/>
      </xdr:nvCxnSpPr>
      <xdr:spPr>
        <a:xfrm flipV="1">
          <a:off x="18399760" y="10752582"/>
          <a:ext cx="80518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90551</xdr:rowOff>
    </xdr:from>
    <xdr:to>
      <xdr:col>102</xdr:col>
      <xdr:colOff>165100</xdr:colOff>
      <xdr:row>63</xdr:row>
      <xdr:rowOff>20701</xdr:rowOff>
    </xdr:to>
    <xdr:sp macro="" textlink="">
      <xdr:nvSpPr>
        <xdr:cNvPr id="611" name="楕円 610">
          <a:extLst>
            <a:ext uri="{FF2B5EF4-FFF2-40B4-BE49-F238E27FC236}">
              <a16:creationId xmlns:a16="http://schemas.microsoft.com/office/drawing/2014/main" id="{7FB7536F-9ACA-42B8-80D0-4E8DF2BAD9B3}"/>
            </a:ext>
          </a:extLst>
        </xdr:cNvPr>
        <xdr:cNvSpPr/>
      </xdr:nvSpPr>
      <xdr:spPr>
        <a:xfrm>
          <a:off x="17547590" y="10724261"/>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129540</xdr:rowOff>
    </xdr:from>
    <xdr:to>
      <xdr:col>107</xdr:col>
      <xdr:colOff>50800</xdr:colOff>
      <xdr:row>62</xdr:row>
      <xdr:rowOff>141351</xdr:rowOff>
    </xdr:to>
    <xdr:cxnSp macro="">
      <xdr:nvCxnSpPr>
        <xdr:cNvPr id="612" name="直線コネクタ 611">
          <a:extLst>
            <a:ext uri="{FF2B5EF4-FFF2-40B4-BE49-F238E27FC236}">
              <a16:creationId xmlns:a16="http://schemas.microsoft.com/office/drawing/2014/main" id="{64FAB620-EF2D-46E0-9466-2E24CCCE0CB2}"/>
            </a:ext>
          </a:extLst>
        </xdr:cNvPr>
        <xdr:cNvCxnSpPr/>
      </xdr:nvCxnSpPr>
      <xdr:spPr>
        <a:xfrm flipV="1">
          <a:off x="17602200" y="10763250"/>
          <a:ext cx="79756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96266</xdr:rowOff>
    </xdr:from>
    <xdr:to>
      <xdr:col>98</xdr:col>
      <xdr:colOff>38100</xdr:colOff>
      <xdr:row>63</xdr:row>
      <xdr:rowOff>26416</xdr:rowOff>
    </xdr:to>
    <xdr:sp macro="" textlink="">
      <xdr:nvSpPr>
        <xdr:cNvPr id="613" name="楕円 612">
          <a:extLst>
            <a:ext uri="{FF2B5EF4-FFF2-40B4-BE49-F238E27FC236}">
              <a16:creationId xmlns:a16="http://schemas.microsoft.com/office/drawing/2014/main" id="{B9B43602-D353-403A-A4AB-7918242F70FB}"/>
            </a:ext>
          </a:extLst>
        </xdr:cNvPr>
        <xdr:cNvSpPr/>
      </xdr:nvSpPr>
      <xdr:spPr>
        <a:xfrm>
          <a:off x="16761460" y="107223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141351</xdr:rowOff>
    </xdr:from>
    <xdr:to>
      <xdr:col>102</xdr:col>
      <xdr:colOff>114300</xdr:colOff>
      <xdr:row>62</xdr:row>
      <xdr:rowOff>147066</xdr:rowOff>
    </xdr:to>
    <xdr:cxnSp macro="">
      <xdr:nvCxnSpPr>
        <xdr:cNvPr id="614" name="直線コネクタ 613">
          <a:extLst>
            <a:ext uri="{FF2B5EF4-FFF2-40B4-BE49-F238E27FC236}">
              <a16:creationId xmlns:a16="http://schemas.microsoft.com/office/drawing/2014/main" id="{F5E7E40C-DE3C-4618-8ABF-9B417BBB6FFC}"/>
            </a:ext>
          </a:extLst>
        </xdr:cNvPr>
        <xdr:cNvCxnSpPr/>
      </xdr:nvCxnSpPr>
      <xdr:spPr>
        <a:xfrm flipV="1">
          <a:off x="16804640" y="10769346"/>
          <a:ext cx="79756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615" name="n_1aveValue【学校施設】&#10;一人当たり面積">
          <a:extLst>
            <a:ext uri="{FF2B5EF4-FFF2-40B4-BE49-F238E27FC236}">
              <a16:creationId xmlns:a16="http://schemas.microsoft.com/office/drawing/2014/main" id="{56D66D71-E1C8-459A-98C1-F61B47E97936}"/>
            </a:ext>
          </a:extLst>
        </xdr:cNvPr>
        <xdr:cNvSpPr txBox="1"/>
      </xdr:nvSpPr>
      <xdr:spPr>
        <a:xfrm>
          <a:off x="18982132" y="1035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109999</xdr:rowOff>
    </xdr:from>
    <xdr:ext cx="469744" cy="259045"/>
    <xdr:sp macro="" textlink="">
      <xdr:nvSpPr>
        <xdr:cNvPr id="616" name="n_2aveValue【学校施設】&#10;一人当たり面積">
          <a:extLst>
            <a:ext uri="{FF2B5EF4-FFF2-40B4-BE49-F238E27FC236}">
              <a16:creationId xmlns:a16="http://schemas.microsoft.com/office/drawing/2014/main" id="{8721DF9C-09CB-4C29-8F96-6BFDB9B3ECB9}"/>
            </a:ext>
          </a:extLst>
        </xdr:cNvPr>
        <xdr:cNvSpPr txBox="1"/>
      </xdr:nvSpPr>
      <xdr:spPr>
        <a:xfrm>
          <a:off x="18182032" y="1039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144670</xdr:rowOff>
    </xdr:from>
    <xdr:ext cx="469744" cy="259045"/>
    <xdr:sp macro="" textlink="">
      <xdr:nvSpPr>
        <xdr:cNvPr id="617" name="n_3aveValue【学校施設】&#10;一人当たり面積">
          <a:extLst>
            <a:ext uri="{FF2B5EF4-FFF2-40B4-BE49-F238E27FC236}">
              <a16:creationId xmlns:a16="http://schemas.microsoft.com/office/drawing/2014/main" id="{42C50B3E-BD88-4804-B797-D0DBBD029F8B}"/>
            </a:ext>
          </a:extLst>
        </xdr:cNvPr>
        <xdr:cNvSpPr txBox="1"/>
      </xdr:nvSpPr>
      <xdr:spPr>
        <a:xfrm>
          <a:off x="17384472" y="1042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152290</xdr:rowOff>
    </xdr:from>
    <xdr:ext cx="469744" cy="259045"/>
    <xdr:sp macro="" textlink="">
      <xdr:nvSpPr>
        <xdr:cNvPr id="618" name="n_4aveValue【学校施設】&#10;一人当たり面積">
          <a:extLst>
            <a:ext uri="{FF2B5EF4-FFF2-40B4-BE49-F238E27FC236}">
              <a16:creationId xmlns:a16="http://schemas.microsoft.com/office/drawing/2014/main" id="{8EB3E312-16AB-4159-AF5B-6DEBC0785056}"/>
            </a:ext>
          </a:extLst>
        </xdr:cNvPr>
        <xdr:cNvSpPr txBox="1"/>
      </xdr:nvSpPr>
      <xdr:spPr>
        <a:xfrm>
          <a:off x="1658881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162704</xdr:rowOff>
    </xdr:from>
    <xdr:ext cx="469744" cy="259045"/>
    <xdr:sp macro="" textlink="">
      <xdr:nvSpPr>
        <xdr:cNvPr id="619" name="n_1mainValue【学校施設】&#10;一人当たり面積">
          <a:extLst>
            <a:ext uri="{FF2B5EF4-FFF2-40B4-BE49-F238E27FC236}">
              <a16:creationId xmlns:a16="http://schemas.microsoft.com/office/drawing/2014/main" id="{0BAB5C3A-4500-46C3-844A-B3E9BF080E2A}"/>
            </a:ext>
          </a:extLst>
        </xdr:cNvPr>
        <xdr:cNvSpPr txBox="1"/>
      </xdr:nvSpPr>
      <xdr:spPr>
        <a:xfrm>
          <a:off x="18982132" y="1079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xdr:rowOff>
    </xdr:from>
    <xdr:ext cx="469744" cy="259045"/>
    <xdr:sp macro="" textlink="">
      <xdr:nvSpPr>
        <xdr:cNvPr id="620" name="n_2mainValue【学校施設】&#10;一人当たり面積">
          <a:extLst>
            <a:ext uri="{FF2B5EF4-FFF2-40B4-BE49-F238E27FC236}">
              <a16:creationId xmlns:a16="http://schemas.microsoft.com/office/drawing/2014/main" id="{FC97B468-B0F4-4138-8A64-C9DA556E4EAC}"/>
            </a:ext>
          </a:extLst>
        </xdr:cNvPr>
        <xdr:cNvSpPr txBox="1"/>
      </xdr:nvSpPr>
      <xdr:spPr>
        <a:xfrm>
          <a:off x="18182032"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11828</xdr:rowOff>
    </xdr:from>
    <xdr:ext cx="469744" cy="259045"/>
    <xdr:sp macro="" textlink="">
      <xdr:nvSpPr>
        <xdr:cNvPr id="621" name="n_3mainValue【学校施設】&#10;一人当たり面積">
          <a:extLst>
            <a:ext uri="{FF2B5EF4-FFF2-40B4-BE49-F238E27FC236}">
              <a16:creationId xmlns:a16="http://schemas.microsoft.com/office/drawing/2014/main" id="{8BA6C7C4-DE3B-4B3B-8C94-B808E925D94F}"/>
            </a:ext>
          </a:extLst>
        </xdr:cNvPr>
        <xdr:cNvSpPr txBox="1"/>
      </xdr:nvSpPr>
      <xdr:spPr>
        <a:xfrm>
          <a:off x="17384472" y="1081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17543</xdr:rowOff>
    </xdr:from>
    <xdr:ext cx="469744" cy="259045"/>
    <xdr:sp macro="" textlink="">
      <xdr:nvSpPr>
        <xdr:cNvPr id="622" name="n_4mainValue【学校施設】&#10;一人当たり面積">
          <a:extLst>
            <a:ext uri="{FF2B5EF4-FFF2-40B4-BE49-F238E27FC236}">
              <a16:creationId xmlns:a16="http://schemas.microsoft.com/office/drawing/2014/main" id="{B50C304C-9D43-49F6-963B-ECD03377FFC2}"/>
            </a:ext>
          </a:extLst>
        </xdr:cNvPr>
        <xdr:cNvSpPr txBox="1"/>
      </xdr:nvSpPr>
      <xdr:spPr>
        <a:xfrm>
          <a:off x="1658881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15A737E9-3E29-4D65-9F18-5554F962A53F}"/>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4E20166-82C7-45EE-A0F7-020AA7FB4C18}"/>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6A11EF76-3644-4C47-BC22-3F7548FA8974}"/>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45A48D5E-8E42-4AF1-A1A6-A3E2BB389D84}"/>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724F1D75-2E65-4DAA-B99B-D89655DB00F2}"/>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AA37A91C-C928-4E70-A1FD-FFE7018EF101}"/>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4F643F70-5115-4D98-988E-45ECA95DF56A}"/>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F3F07C42-3414-40D3-B6EC-2AF8F3346E43}"/>
            </a:ext>
          </a:extLst>
        </xdr:cNvPr>
        <xdr:cNvSpPr/>
      </xdr:nvSpPr>
      <xdr:spPr>
        <a:xfrm>
          <a:off x="1120394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86311832-87EA-4D4A-9C8F-EBCD8DC1F7E5}"/>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98D2879B-9B66-4396-B1BD-CD9FB2762D33}"/>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A1BC7413-60BD-46F9-B482-B748D1E073EE}"/>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960A52C7-35D5-4EFB-9AC2-058CC0ECD210}"/>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64DAEBC9-EE07-4356-B3E0-0F450F8B2845}"/>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9B310053-70CF-4BF7-8086-ADF5898BCA01}"/>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B1EE897E-7441-489A-BF72-94D579B86DBA}"/>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0B8E593D-C93B-4A2E-B7F5-5F534989EA88}"/>
            </a:ext>
          </a:extLst>
        </xdr:cNvPr>
        <xdr:cNvSpPr/>
      </xdr:nvSpPr>
      <xdr:spPr>
        <a:xfrm>
          <a:off x="164592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F28EBBBF-A3F3-4ADE-B718-C106BF1AF7C6}"/>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8AA3E786-FE3A-41C7-AB00-AD83F31F2145}"/>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A24C2674-C0CE-4E94-AD8F-7687FB72844F}"/>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F346528A-ED3C-4CF4-8109-72064E6DC1B4}"/>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96FC5949-2610-4FBD-AF86-34C7F63A01B1}"/>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169D5794-A5EF-44DA-B483-C1D237229AE2}"/>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FDEE120C-C565-4E82-9D4D-73971A4613ED}"/>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590EF135-2671-467F-BF44-70C41FF0F698}"/>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206D3A80-FE97-4837-AA56-8E5B20260F99}"/>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C8596EDD-691A-497E-B569-8B8286C86313}"/>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519E4A47-1107-44AF-802E-91BBBFB915F0}"/>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a:extLst>
            <a:ext uri="{FF2B5EF4-FFF2-40B4-BE49-F238E27FC236}">
              <a16:creationId xmlns:a16="http://schemas.microsoft.com/office/drawing/2014/main" id="{2589F8D9-1E0C-4E29-B43A-F9F87739CADE}"/>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a:extLst>
            <a:ext uri="{FF2B5EF4-FFF2-40B4-BE49-F238E27FC236}">
              <a16:creationId xmlns:a16="http://schemas.microsoft.com/office/drawing/2014/main" id="{CA67E3EA-3065-41D0-9466-6B9C857FDD0E}"/>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a:extLst>
            <a:ext uri="{FF2B5EF4-FFF2-40B4-BE49-F238E27FC236}">
              <a16:creationId xmlns:a16="http://schemas.microsoft.com/office/drawing/2014/main" id="{35583C0A-DFBB-43F0-BD53-0FCE6F689551}"/>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a:extLst>
            <a:ext uri="{FF2B5EF4-FFF2-40B4-BE49-F238E27FC236}">
              <a16:creationId xmlns:a16="http://schemas.microsoft.com/office/drawing/2014/main" id="{128FBDA1-DC71-421D-80F1-F5983CBAAE4C}"/>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a:extLst>
            <a:ext uri="{FF2B5EF4-FFF2-40B4-BE49-F238E27FC236}">
              <a16:creationId xmlns:a16="http://schemas.microsoft.com/office/drawing/2014/main" id="{A3EDC8CD-6E30-4A3B-A215-DC24DA83C873}"/>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a:extLst>
            <a:ext uri="{FF2B5EF4-FFF2-40B4-BE49-F238E27FC236}">
              <a16:creationId xmlns:a16="http://schemas.microsoft.com/office/drawing/2014/main" id="{88783E75-68F8-44CD-9AFD-B7779CEC0D3C}"/>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a:extLst>
            <a:ext uri="{FF2B5EF4-FFF2-40B4-BE49-F238E27FC236}">
              <a16:creationId xmlns:a16="http://schemas.microsoft.com/office/drawing/2014/main" id="{5BBDF9E0-E0CE-46E9-A95D-A38CCDCB67FE}"/>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a:extLst>
            <a:ext uri="{FF2B5EF4-FFF2-40B4-BE49-F238E27FC236}">
              <a16:creationId xmlns:a16="http://schemas.microsoft.com/office/drawing/2014/main" id="{32219324-5FA3-4A9E-8B7A-32264E4C7C49}"/>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a:extLst>
            <a:ext uri="{FF2B5EF4-FFF2-40B4-BE49-F238E27FC236}">
              <a16:creationId xmlns:a16="http://schemas.microsoft.com/office/drawing/2014/main" id="{C350CD91-E16E-41E8-B0A3-3CC3E40E17F8}"/>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9" name="テキスト ボックス 658">
          <a:extLst>
            <a:ext uri="{FF2B5EF4-FFF2-40B4-BE49-F238E27FC236}">
              <a16:creationId xmlns:a16="http://schemas.microsoft.com/office/drawing/2014/main" id="{DCF93F7B-30EF-4124-9825-12D528A33913}"/>
            </a:ext>
          </a:extLst>
        </xdr:cNvPr>
        <xdr:cNvSpPr txBox="1"/>
      </xdr:nvSpPr>
      <xdr:spPr>
        <a:xfrm>
          <a:off x="10905006" y="1700087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A0FFAE3D-CBA3-42CB-BD66-BE1588803E0E}"/>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a:extLst>
            <a:ext uri="{FF2B5EF4-FFF2-40B4-BE49-F238E27FC236}">
              <a16:creationId xmlns:a16="http://schemas.microsoft.com/office/drawing/2014/main" id="{C5AE6E5C-7B86-4BE8-83A5-DB03B93B1F37}"/>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2" name="直線コネクタ 661">
          <a:extLst>
            <a:ext uri="{FF2B5EF4-FFF2-40B4-BE49-F238E27FC236}">
              <a16:creationId xmlns:a16="http://schemas.microsoft.com/office/drawing/2014/main" id="{26BAF8E6-10E6-4C11-8652-23403EE0B0AA}"/>
            </a:ext>
          </a:extLst>
        </xdr:cNvPr>
        <xdr:cNvCxnSpPr/>
      </xdr:nvCxnSpPr>
      <xdr:spPr>
        <a:xfrm flipV="1">
          <a:off x="14703424" y="17145000"/>
          <a:ext cx="0" cy="126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3" name="【公民館】&#10;有形固定資産減価償却率最小値テキスト">
          <a:extLst>
            <a:ext uri="{FF2B5EF4-FFF2-40B4-BE49-F238E27FC236}">
              <a16:creationId xmlns:a16="http://schemas.microsoft.com/office/drawing/2014/main" id="{9453351F-3514-48CA-82AC-E489D12112ED}"/>
            </a:ext>
          </a:extLst>
        </xdr:cNvPr>
        <xdr:cNvSpPr txBox="1"/>
      </xdr:nvSpPr>
      <xdr:spPr>
        <a:xfrm>
          <a:off x="1474216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4" name="直線コネクタ 663">
          <a:extLst>
            <a:ext uri="{FF2B5EF4-FFF2-40B4-BE49-F238E27FC236}">
              <a16:creationId xmlns:a16="http://schemas.microsoft.com/office/drawing/2014/main" id="{52A367EA-AF91-416B-A807-BE47045B1ACF}"/>
            </a:ext>
          </a:extLst>
        </xdr:cNvPr>
        <xdr:cNvCxnSpPr/>
      </xdr:nvCxnSpPr>
      <xdr:spPr>
        <a:xfrm>
          <a:off x="14611350" y="1841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5" name="【公民館】&#10;有形固定資産減価償却率最大値テキスト">
          <a:extLst>
            <a:ext uri="{FF2B5EF4-FFF2-40B4-BE49-F238E27FC236}">
              <a16:creationId xmlns:a16="http://schemas.microsoft.com/office/drawing/2014/main" id="{D5C26F14-2A0F-443C-BEC1-0D394AF56D7A}"/>
            </a:ext>
          </a:extLst>
        </xdr:cNvPr>
        <xdr:cNvSpPr txBox="1"/>
      </xdr:nvSpPr>
      <xdr:spPr>
        <a:xfrm>
          <a:off x="14742160" y="1692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6" name="直線コネクタ 665">
          <a:extLst>
            <a:ext uri="{FF2B5EF4-FFF2-40B4-BE49-F238E27FC236}">
              <a16:creationId xmlns:a16="http://schemas.microsoft.com/office/drawing/2014/main" id="{3EF654E0-8A95-4345-A177-CAD2DE31400D}"/>
            </a:ext>
          </a:extLst>
        </xdr:cNvPr>
        <xdr:cNvCxnSpPr/>
      </xdr:nvCxnSpPr>
      <xdr:spPr>
        <a:xfrm>
          <a:off x="14611350" y="1714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667" name="【公民館】&#10;有形固定資産減価償却率平均値テキスト">
          <a:extLst>
            <a:ext uri="{FF2B5EF4-FFF2-40B4-BE49-F238E27FC236}">
              <a16:creationId xmlns:a16="http://schemas.microsoft.com/office/drawing/2014/main" id="{E3471F53-7C23-4756-8CF0-E53E6649638B}"/>
            </a:ext>
          </a:extLst>
        </xdr:cNvPr>
        <xdr:cNvSpPr txBox="1"/>
      </xdr:nvSpPr>
      <xdr:spPr>
        <a:xfrm>
          <a:off x="14742160" y="1770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668" name="フローチャート: 判断 667">
          <a:extLst>
            <a:ext uri="{FF2B5EF4-FFF2-40B4-BE49-F238E27FC236}">
              <a16:creationId xmlns:a16="http://schemas.microsoft.com/office/drawing/2014/main" id="{AD928B44-30DB-4323-8E96-1F8E8FB3C1AA}"/>
            </a:ext>
          </a:extLst>
        </xdr:cNvPr>
        <xdr:cNvSpPr/>
      </xdr:nvSpPr>
      <xdr:spPr>
        <a:xfrm>
          <a:off x="14649450" y="1784604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35561</xdr:rowOff>
    </xdr:from>
    <xdr:to>
      <xdr:col>81</xdr:col>
      <xdr:colOff>101600</xdr:colOff>
      <xdr:row>104</xdr:row>
      <xdr:rowOff>137161</xdr:rowOff>
    </xdr:to>
    <xdr:sp macro="" textlink="">
      <xdr:nvSpPr>
        <xdr:cNvPr id="669" name="フローチャート: 判断 668">
          <a:extLst>
            <a:ext uri="{FF2B5EF4-FFF2-40B4-BE49-F238E27FC236}">
              <a16:creationId xmlns:a16="http://schemas.microsoft.com/office/drawing/2014/main" id="{B5AD4239-7AE3-4C2E-BAF2-903867E6B7E5}"/>
            </a:ext>
          </a:extLst>
        </xdr:cNvPr>
        <xdr:cNvSpPr/>
      </xdr:nvSpPr>
      <xdr:spPr>
        <a:xfrm>
          <a:off x="13887450" y="1786636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16511</xdr:rowOff>
    </xdr:from>
    <xdr:to>
      <xdr:col>76</xdr:col>
      <xdr:colOff>165100</xdr:colOff>
      <xdr:row>104</xdr:row>
      <xdr:rowOff>118111</xdr:rowOff>
    </xdr:to>
    <xdr:sp macro="" textlink="">
      <xdr:nvSpPr>
        <xdr:cNvPr id="670" name="フローチャート: 判断 669">
          <a:extLst>
            <a:ext uri="{FF2B5EF4-FFF2-40B4-BE49-F238E27FC236}">
              <a16:creationId xmlns:a16="http://schemas.microsoft.com/office/drawing/2014/main" id="{988D558A-45AD-4227-B302-8701C2A27882}"/>
            </a:ext>
          </a:extLst>
        </xdr:cNvPr>
        <xdr:cNvSpPr/>
      </xdr:nvSpPr>
      <xdr:spPr>
        <a:xfrm>
          <a:off x="13089890" y="17851121"/>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31750</xdr:rowOff>
    </xdr:from>
    <xdr:to>
      <xdr:col>72</xdr:col>
      <xdr:colOff>38100</xdr:colOff>
      <xdr:row>104</xdr:row>
      <xdr:rowOff>133350</xdr:rowOff>
    </xdr:to>
    <xdr:sp macro="" textlink="">
      <xdr:nvSpPr>
        <xdr:cNvPr id="671" name="フローチャート: 判断 670">
          <a:extLst>
            <a:ext uri="{FF2B5EF4-FFF2-40B4-BE49-F238E27FC236}">
              <a16:creationId xmlns:a16="http://schemas.microsoft.com/office/drawing/2014/main" id="{0B166526-79D0-45B2-84A8-2AE995B59170}"/>
            </a:ext>
          </a:extLst>
        </xdr:cNvPr>
        <xdr:cNvSpPr/>
      </xdr:nvSpPr>
      <xdr:spPr>
        <a:xfrm>
          <a:off x="12303760" y="1786064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22861</xdr:rowOff>
    </xdr:from>
    <xdr:to>
      <xdr:col>67</xdr:col>
      <xdr:colOff>101600</xdr:colOff>
      <xdr:row>104</xdr:row>
      <xdr:rowOff>124461</xdr:rowOff>
    </xdr:to>
    <xdr:sp macro="" textlink="">
      <xdr:nvSpPr>
        <xdr:cNvPr id="672" name="フローチャート: 判断 671">
          <a:extLst>
            <a:ext uri="{FF2B5EF4-FFF2-40B4-BE49-F238E27FC236}">
              <a16:creationId xmlns:a16="http://schemas.microsoft.com/office/drawing/2014/main" id="{1FE645EF-4551-44E2-A5BA-D11E39B57CC2}"/>
            </a:ext>
          </a:extLst>
        </xdr:cNvPr>
        <xdr:cNvSpPr/>
      </xdr:nvSpPr>
      <xdr:spPr>
        <a:xfrm>
          <a:off x="11487150" y="17849851"/>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BA14FAC9-ACC5-41B1-84FB-862234C43978}"/>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6AFF504F-59CB-424C-A358-A329820AD8A8}"/>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773A473-4ED5-452C-B677-0537A5C0E7F8}"/>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21FB7509-0E4C-4FEE-96A4-085408D0BEF4}"/>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7781F6EC-B1D3-44A9-B1B4-BD990773DA7D}"/>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1270</xdr:rowOff>
    </xdr:from>
    <xdr:to>
      <xdr:col>85</xdr:col>
      <xdr:colOff>177800</xdr:colOff>
      <xdr:row>107</xdr:row>
      <xdr:rowOff>102870</xdr:rowOff>
    </xdr:to>
    <xdr:sp macro="" textlink="">
      <xdr:nvSpPr>
        <xdr:cNvPr id="678" name="楕円 677">
          <a:extLst>
            <a:ext uri="{FF2B5EF4-FFF2-40B4-BE49-F238E27FC236}">
              <a16:creationId xmlns:a16="http://schemas.microsoft.com/office/drawing/2014/main" id="{49557427-62D0-4DE2-9C38-094CE026DE1A}"/>
            </a:ext>
          </a:extLst>
        </xdr:cNvPr>
        <xdr:cNvSpPr/>
      </xdr:nvSpPr>
      <xdr:spPr>
        <a:xfrm>
          <a:off x="14649450" y="1834642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87647</xdr:rowOff>
    </xdr:from>
    <xdr:ext cx="405111" cy="259045"/>
    <xdr:sp macro="" textlink="">
      <xdr:nvSpPr>
        <xdr:cNvPr id="679" name="【公民館】&#10;有形固定資産減価償却率該当値テキスト">
          <a:extLst>
            <a:ext uri="{FF2B5EF4-FFF2-40B4-BE49-F238E27FC236}">
              <a16:creationId xmlns:a16="http://schemas.microsoft.com/office/drawing/2014/main" id="{C256AED2-0D2E-4461-ABC9-D3FAAF24D348}"/>
            </a:ext>
          </a:extLst>
        </xdr:cNvPr>
        <xdr:cNvSpPr txBox="1"/>
      </xdr:nvSpPr>
      <xdr:spPr>
        <a:xfrm>
          <a:off x="14742160" y="182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0</xdr:rowOff>
    </xdr:from>
    <xdr:to>
      <xdr:col>81</xdr:col>
      <xdr:colOff>101600</xdr:colOff>
      <xdr:row>107</xdr:row>
      <xdr:rowOff>101600</xdr:rowOff>
    </xdr:to>
    <xdr:sp macro="" textlink="">
      <xdr:nvSpPr>
        <xdr:cNvPr id="680" name="楕円 679">
          <a:extLst>
            <a:ext uri="{FF2B5EF4-FFF2-40B4-BE49-F238E27FC236}">
              <a16:creationId xmlns:a16="http://schemas.microsoft.com/office/drawing/2014/main" id="{3EA07744-8A02-4BFE-B0C2-AECFAF8D6942}"/>
            </a:ext>
          </a:extLst>
        </xdr:cNvPr>
        <xdr:cNvSpPr/>
      </xdr:nvSpPr>
      <xdr:spPr>
        <a:xfrm>
          <a:off x="13887450" y="1834515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50800</xdr:rowOff>
    </xdr:from>
    <xdr:to>
      <xdr:col>85</xdr:col>
      <xdr:colOff>127000</xdr:colOff>
      <xdr:row>107</xdr:row>
      <xdr:rowOff>52070</xdr:rowOff>
    </xdr:to>
    <xdr:cxnSp macro="">
      <xdr:nvCxnSpPr>
        <xdr:cNvPr id="681" name="直線コネクタ 680">
          <a:extLst>
            <a:ext uri="{FF2B5EF4-FFF2-40B4-BE49-F238E27FC236}">
              <a16:creationId xmlns:a16="http://schemas.microsoft.com/office/drawing/2014/main" id="{3A967966-BFDC-4BEA-8CC9-1FAA19BFAFA9}"/>
            </a:ext>
          </a:extLst>
        </xdr:cNvPr>
        <xdr:cNvCxnSpPr/>
      </xdr:nvCxnSpPr>
      <xdr:spPr>
        <a:xfrm>
          <a:off x="13942060" y="18399760"/>
          <a:ext cx="762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19050</xdr:rowOff>
    </xdr:from>
    <xdr:to>
      <xdr:col>76</xdr:col>
      <xdr:colOff>165100</xdr:colOff>
      <xdr:row>107</xdr:row>
      <xdr:rowOff>120650</xdr:rowOff>
    </xdr:to>
    <xdr:sp macro="" textlink="">
      <xdr:nvSpPr>
        <xdr:cNvPr id="682" name="楕円 681">
          <a:extLst>
            <a:ext uri="{FF2B5EF4-FFF2-40B4-BE49-F238E27FC236}">
              <a16:creationId xmlns:a16="http://schemas.microsoft.com/office/drawing/2014/main" id="{124E70AE-4750-4AB1-8585-7CBB0761003D}"/>
            </a:ext>
          </a:extLst>
        </xdr:cNvPr>
        <xdr:cNvSpPr/>
      </xdr:nvSpPr>
      <xdr:spPr>
        <a:xfrm>
          <a:off x="13089890" y="18360390"/>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50800</xdr:rowOff>
    </xdr:from>
    <xdr:to>
      <xdr:col>81</xdr:col>
      <xdr:colOff>50800</xdr:colOff>
      <xdr:row>107</xdr:row>
      <xdr:rowOff>69850</xdr:rowOff>
    </xdr:to>
    <xdr:cxnSp macro="">
      <xdr:nvCxnSpPr>
        <xdr:cNvPr id="683" name="直線コネクタ 682">
          <a:extLst>
            <a:ext uri="{FF2B5EF4-FFF2-40B4-BE49-F238E27FC236}">
              <a16:creationId xmlns:a16="http://schemas.microsoft.com/office/drawing/2014/main" id="{04D22F35-C279-4E62-A12A-66A1AEFB7CE7}"/>
            </a:ext>
          </a:extLst>
        </xdr:cNvPr>
        <xdr:cNvCxnSpPr/>
      </xdr:nvCxnSpPr>
      <xdr:spPr>
        <a:xfrm flipV="1">
          <a:off x="13144500" y="18399760"/>
          <a:ext cx="79756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165100</xdr:rowOff>
    </xdr:from>
    <xdr:to>
      <xdr:col>72</xdr:col>
      <xdr:colOff>38100</xdr:colOff>
      <xdr:row>107</xdr:row>
      <xdr:rowOff>95250</xdr:rowOff>
    </xdr:to>
    <xdr:sp macro="" textlink="">
      <xdr:nvSpPr>
        <xdr:cNvPr id="684" name="楕円 683">
          <a:extLst>
            <a:ext uri="{FF2B5EF4-FFF2-40B4-BE49-F238E27FC236}">
              <a16:creationId xmlns:a16="http://schemas.microsoft.com/office/drawing/2014/main" id="{624B1E61-E4CE-4FCB-863F-6CF185A94ACF}"/>
            </a:ext>
          </a:extLst>
        </xdr:cNvPr>
        <xdr:cNvSpPr/>
      </xdr:nvSpPr>
      <xdr:spPr>
        <a:xfrm>
          <a:off x="12303760" y="1834261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44450</xdr:rowOff>
    </xdr:from>
    <xdr:to>
      <xdr:col>76</xdr:col>
      <xdr:colOff>114300</xdr:colOff>
      <xdr:row>107</xdr:row>
      <xdr:rowOff>69850</xdr:rowOff>
    </xdr:to>
    <xdr:cxnSp macro="">
      <xdr:nvCxnSpPr>
        <xdr:cNvPr id="685" name="直線コネクタ 684">
          <a:extLst>
            <a:ext uri="{FF2B5EF4-FFF2-40B4-BE49-F238E27FC236}">
              <a16:creationId xmlns:a16="http://schemas.microsoft.com/office/drawing/2014/main" id="{C9AC488B-5977-4CCA-978F-9F4E8891B94A}"/>
            </a:ext>
          </a:extLst>
        </xdr:cNvPr>
        <xdr:cNvCxnSpPr/>
      </xdr:nvCxnSpPr>
      <xdr:spPr>
        <a:xfrm>
          <a:off x="12346940" y="18391505"/>
          <a:ext cx="79756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139700</xdr:rowOff>
    </xdr:from>
    <xdr:to>
      <xdr:col>67</xdr:col>
      <xdr:colOff>101600</xdr:colOff>
      <xdr:row>107</xdr:row>
      <xdr:rowOff>69850</xdr:rowOff>
    </xdr:to>
    <xdr:sp macro="" textlink="">
      <xdr:nvSpPr>
        <xdr:cNvPr id="686" name="楕円 685">
          <a:extLst>
            <a:ext uri="{FF2B5EF4-FFF2-40B4-BE49-F238E27FC236}">
              <a16:creationId xmlns:a16="http://schemas.microsoft.com/office/drawing/2014/main" id="{166FF84D-B693-4ECC-9648-C09720BD618A}"/>
            </a:ext>
          </a:extLst>
        </xdr:cNvPr>
        <xdr:cNvSpPr/>
      </xdr:nvSpPr>
      <xdr:spPr>
        <a:xfrm>
          <a:off x="11487150" y="183095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19050</xdr:rowOff>
    </xdr:from>
    <xdr:to>
      <xdr:col>71</xdr:col>
      <xdr:colOff>177800</xdr:colOff>
      <xdr:row>107</xdr:row>
      <xdr:rowOff>44450</xdr:rowOff>
    </xdr:to>
    <xdr:cxnSp macro="">
      <xdr:nvCxnSpPr>
        <xdr:cNvPr id="687" name="直線コネクタ 686">
          <a:extLst>
            <a:ext uri="{FF2B5EF4-FFF2-40B4-BE49-F238E27FC236}">
              <a16:creationId xmlns:a16="http://schemas.microsoft.com/office/drawing/2014/main" id="{EA0CAC50-0194-419A-967A-80BD026043D2}"/>
            </a:ext>
          </a:extLst>
        </xdr:cNvPr>
        <xdr:cNvCxnSpPr/>
      </xdr:nvCxnSpPr>
      <xdr:spPr>
        <a:xfrm>
          <a:off x="11541760" y="18360390"/>
          <a:ext cx="805180" cy="3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153688</xdr:rowOff>
    </xdr:from>
    <xdr:ext cx="405111" cy="259045"/>
    <xdr:sp macro="" textlink="">
      <xdr:nvSpPr>
        <xdr:cNvPr id="688" name="n_1aveValue【公民館】&#10;有形固定資産減価償却率">
          <a:extLst>
            <a:ext uri="{FF2B5EF4-FFF2-40B4-BE49-F238E27FC236}">
              <a16:creationId xmlns:a16="http://schemas.microsoft.com/office/drawing/2014/main" id="{47DDF249-559B-4E97-9340-819F4F8202CD}"/>
            </a:ext>
          </a:extLst>
        </xdr:cNvPr>
        <xdr:cNvSpPr txBox="1"/>
      </xdr:nvSpPr>
      <xdr:spPr>
        <a:xfrm>
          <a:off x="13738234" y="1764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134638</xdr:rowOff>
    </xdr:from>
    <xdr:ext cx="405111" cy="259045"/>
    <xdr:sp macro="" textlink="">
      <xdr:nvSpPr>
        <xdr:cNvPr id="689" name="n_2aveValue【公民館】&#10;有形固定資産減価償却率">
          <a:extLst>
            <a:ext uri="{FF2B5EF4-FFF2-40B4-BE49-F238E27FC236}">
              <a16:creationId xmlns:a16="http://schemas.microsoft.com/office/drawing/2014/main" id="{CEC754E8-BA1B-44AF-90FB-2428CF7F524E}"/>
            </a:ext>
          </a:extLst>
        </xdr:cNvPr>
        <xdr:cNvSpPr txBox="1"/>
      </xdr:nvSpPr>
      <xdr:spPr>
        <a:xfrm>
          <a:off x="12957184" y="17618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149877</xdr:rowOff>
    </xdr:from>
    <xdr:ext cx="405111" cy="259045"/>
    <xdr:sp macro="" textlink="">
      <xdr:nvSpPr>
        <xdr:cNvPr id="690" name="n_3aveValue【公民館】&#10;有形固定資産減価償却率">
          <a:extLst>
            <a:ext uri="{FF2B5EF4-FFF2-40B4-BE49-F238E27FC236}">
              <a16:creationId xmlns:a16="http://schemas.microsoft.com/office/drawing/2014/main" id="{B7E90573-7418-4D19-9AAD-90A2A498E409}"/>
            </a:ext>
          </a:extLst>
        </xdr:cNvPr>
        <xdr:cNvSpPr txBox="1"/>
      </xdr:nvSpPr>
      <xdr:spPr>
        <a:xfrm>
          <a:off x="1217105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140988</xdr:rowOff>
    </xdr:from>
    <xdr:ext cx="405111" cy="259045"/>
    <xdr:sp macro="" textlink="">
      <xdr:nvSpPr>
        <xdr:cNvPr id="691" name="n_4aveValue【公民館】&#10;有形固定資産減価償却率">
          <a:extLst>
            <a:ext uri="{FF2B5EF4-FFF2-40B4-BE49-F238E27FC236}">
              <a16:creationId xmlns:a16="http://schemas.microsoft.com/office/drawing/2014/main" id="{8B173DD5-8ABD-4802-843B-C3700DE4D79E}"/>
            </a:ext>
          </a:extLst>
        </xdr:cNvPr>
        <xdr:cNvSpPr txBox="1"/>
      </xdr:nvSpPr>
      <xdr:spPr>
        <a:xfrm>
          <a:off x="11354444" y="1762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92727</xdr:rowOff>
    </xdr:from>
    <xdr:ext cx="405111" cy="259045"/>
    <xdr:sp macro="" textlink="">
      <xdr:nvSpPr>
        <xdr:cNvPr id="692" name="n_1mainValue【公民館】&#10;有形固定資産減価償却率">
          <a:extLst>
            <a:ext uri="{FF2B5EF4-FFF2-40B4-BE49-F238E27FC236}">
              <a16:creationId xmlns:a16="http://schemas.microsoft.com/office/drawing/2014/main" id="{758BE6A2-C615-4455-A0B0-23C22003CEE0}"/>
            </a:ext>
          </a:extLst>
        </xdr:cNvPr>
        <xdr:cNvSpPr txBox="1"/>
      </xdr:nvSpPr>
      <xdr:spPr>
        <a:xfrm>
          <a:off x="13738234" y="184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107</xdr:row>
      <xdr:rowOff>111777</xdr:rowOff>
    </xdr:from>
    <xdr:ext cx="469744" cy="259045"/>
    <xdr:sp macro="" textlink="">
      <xdr:nvSpPr>
        <xdr:cNvPr id="693" name="n_2mainValue【公民館】&#10;有形固定資産減価償却率">
          <a:extLst>
            <a:ext uri="{FF2B5EF4-FFF2-40B4-BE49-F238E27FC236}">
              <a16:creationId xmlns:a16="http://schemas.microsoft.com/office/drawing/2014/main" id="{F745FA87-0116-4991-9F52-574E352E138E}"/>
            </a:ext>
          </a:extLst>
        </xdr:cNvPr>
        <xdr:cNvSpPr txBox="1"/>
      </xdr:nvSpPr>
      <xdr:spPr>
        <a:xfrm>
          <a:off x="12926772"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86377</xdr:rowOff>
    </xdr:from>
    <xdr:ext cx="405111" cy="259045"/>
    <xdr:sp macro="" textlink="">
      <xdr:nvSpPr>
        <xdr:cNvPr id="694" name="n_3mainValue【公民館】&#10;有形固定資産減価償却率">
          <a:extLst>
            <a:ext uri="{FF2B5EF4-FFF2-40B4-BE49-F238E27FC236}">
              <a16:creationId xmlns:a16="http://schemas.microsoft.com/office/drawing/2014/main" id="{61896CFF-03B5-4DFA-8BAE-8CB3D8587BC3}"/>
            </a:ext>
          </a:extLst>
        </xdr:cNvPr>
        <xdr:cNvSpPr txBox="1"/>
      </xdr:nvSpPr>
      <xdr:spPr>
        <a:xfrm>
          <a:off x="12171054" y="18433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60977</xdr:rowOff>
    </xdr:from>
    <xdr:ext cx="405111" cy="259045"/>
    <xdr:sp macro="" textlink="">
      <xdr:nvSpPr>
        <xdr:cNvPr id="695" name="n_4mainValue【公民館】&#10;有形固定資産減価償却率">
          <a:extLst>
            <a:ext uri="{FF2B5EF4-FFF2-40B4-BE49-F238E27FC236}">
              <a16:creationId xmlns:a16="http://schemas.microsoft.com/office/drawing/2014/main" id="{15E360E2-899D-4337-B5B4-F01B12CC64D6}"/>
            </a:ext>
          </a:extLst>
        </xdr:cNvPr>
        <xdr:cNvSpPr txBox="1"/>
      </xdr:nvSpPr>
      <xdr:spPr>
        <a:xfrm>
          <a:off x="11354444" y="1840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93D84067-F97B-497E-BD1D-1207D666B6A9}"/>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2F257E93-6D53-477C-8B84-692D8579707B}"/>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9C979A50-2C5A-403C-BA0B-5582E7C80136}"/>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AA291154-B18C-47A1-A915-EAC8CE181AD7}"/>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CE89652E-A396-49E4-A766-CDB30C7E23B1}"/>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99181F44-3EB9-4354-888A-E8C613BBB2C2}"/>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931A37E6-1F57-45C8-B159-7CD1E1222CC2}"/>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A42BB09D-D15E-4C74-8D7D-3E85C6A2FCA6}"/>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E2DC502A-9764-41BE-8258-923F796F7D9C}"/>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F16A85D9-6A04-48F3-9848-6FEC0783F211}"/>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a:extLst>
            <a:ext uri="{FF2B5EF4-FFF2-40B4-BE49-F238E27FC236}">
              <a16:creationId xmlns:a16="http://schemas.microsoft.com/office/drawing/2014/main" id="{8DA84BF0-AF78-48C4-98A0-C22AC47AB1B4}"/>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a:extLst>
            <a:ext uri="{FF2B5EF4-FFF2-40B4-BE49-F238E27FC236}">
              <a16:creationId xmlns:a16="http://schemas.microsoft.com/office/drawing/2014/main" id="{1D45FBC3-45AD-450F-B246-D00BFF6DB09F}"/>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a:extLst>
            <a:ext uri="{FF2B5EF4-FFF2-40B4-BE49-F238E27FC236}">
              <a16:creationId xmlns:a16="http://schemas.microsoft.com/office/drawing/2014/main" id="{ABEF856A-FEDF-447A-BDCE-133E1A44739D}"/>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a:extLst>
            <a:ext uri="{FF2B5EF4-FFF2-40B4-BE49-F238E27FC236}">
              <a16:creationId xmlns:a16="http://schemas.microsoft.com/office/drawing/2014/main" id="{3EB7E959-F6FA-4AD3-8B3E-516279ABB228}"/>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a:extLst>
            <a:ext uri="{FF2B5EF4-FFF2-40B4-BE49-F238E27FC236}">
              <a16:creationId xmlns:a16="http://schemas.microsoft.com/office/drawing/2014/main" id="{7D77C66B-8E08-42AB-BF58-8D590D89016F}"/>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a:extLst>
            <a:ext uri="{FF2B5EF4-FFF2-40B4-BE49-F238E27FC236}">
              <a16:creationId xmlns:a16="http://schemas.microsoft.com/office/drawing/2014/main" id="{85D9CC16-5422-4AC4-A207-58900FA0066B}"/>
            </a:ext>
          </a:extLst>
        </xdr:cNvPr>
        <xdr:cNvSpPr txBox="1"/>
      </xdr:nvSpPr>
      <xdr:spPr>
        <a:xfrm>
          <a:off x="16047266"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a:extLst>
            <a:ext uri="{FF2B5EF4-FFF2-40B4-BE49-F238E27FC236}">
              <a16:creationId xmlns:a16="http://schemas.microsoft.com/office/drawing/2014/main" id="{C79465E6-0700-4542-B5E6-CC787CE23E51}"/>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a:extLst>
            <a:ext uri="{FF2B5EF4-FFF2-40B4-BE49-F238E27FC236}">
              <a16:creationId xmlns:a16="http://schemas.microsoft.com/office/drawing/2014/main" id="{6F3B6751-64AE-439D-946C-F443CDC88572}"/>
            </a:ext>
          </a:extLst>
        </xdr:cNvPr>
        <xdr:cNvSpPr txBox="1"/>
      </xdr:nvSpPr>
      <xdr:spPr>
        <a:xfrm>
          <a:off x="16047266"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a:extLst>
            <a:ext uri="{FF2B5EF4-FFF2-40B4-BE49-F238E27FC236}">
              <a16:creationId xmlns:a16="http://schemas.microsoft.com/office/drawing/2014/main" id="{310F2633-283F-4346-85DC-F2D6637B9770}"/>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a:extLst>
            <a:ext uri="{FF2B5EF4-FFF2-40B4-BE49-F238E27FC236}">
              <a16:creationId xmlns:a16="http://schemas.microsoft.com/office/drawing/2014/main" id="{7769DD08-463D-4BB9-A085-17DAF06E1075}"/>
            </a:ext>
          </a:extLst>
        </xdr:cNvPr>
        <xdr:cNvSpPr txBox="1"/>
      </xdr:nvSpPr>
      <xdr:spPr>
        <a:xfrm>
          <a:off x="16047266"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a:extLst>
            <a:ext uri="{FF2B5EF4-FFF2-40B4-BE49-F238E27FC236}">
              <a16:creationId xmlns:a16="http://schemas.microsoft.com/office/drawing/2014/main" id="{0E06DBDE-19F7-4F75-BD61-EC9F44A58622}"/>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a:extLst>
            <a:ext uri="{FF2B5EF4-FFF2-40B4-BE49-F238E27FC236}">
              <a16:creationId xmlns:a16="http://schemas.microsoft.com/office/drawing/2014/main" id="{1E563D5F-18B4-485C-A703-FD1C2E90400B}"/>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a:extLst>
            <a:ext uri="{FF2B5EF4-FFF2-40B4-BE49-F238E27FC236}">
              <a16:creationId xmlns:a16="http://schemas.microsoft.com/office/drawing/2014/main" id="{AC01AD4F-F077-405E-97DA-46B6FEC3C694}"/>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104139</xdr:rowOff>
    </xdr:from>
    <xdr:to>
      <xdr:col>116</xdr:col>
      <xdr:colOff>62864</xdr:colOff>
      <xdr:row>108</xdr:row>
      <xdr:rowOff>142239</xdr:rowOff>
    </xdr:to>
    <xdr:cxnSp macro="">
      <xdr:nvCxnSpPr>
        <xdr:cNvPr id="719" name="直線コネクタ 718">
          <a:extLst>
            <a:ext uri="{FF2B5EF4-FFF2-40B4-BE49-F238E27FC236}">
              <a16:creationId xmlns:a16="http://schemas.microsoft.com/office/drawing/2014/main" id="{8D67506C-1CCA-44F0-B78C-844C3ED9842A}"/>
            </a:ext>
          </a:extLst>
        </xdr:cNvPr>
        <xdr:cNvCxnSpPr/>
      </xdr:nvCxnSpPr>
      <xdr:spPr>
        <a:xfrm flipV="1">
          <a:off x="19947254" y="17247234"/>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20" name="【公民館】&#10;一人当たり面積最小値テキスト">
          <a:extLst>
            <a:ext uri="{FF2B5EF4-FFF2-40B4-BE49-F238E27FC236}">
              <a16:creationId xmlns:a16="http://schemas.microsoft.com/office/drawing/2014/main" id="{DAEEC3B1-98F9-4572-8D4A-A04121AD5A77}"/>
            </a:ext>
          </a:extLst>
        </xdr:cNvPr>
        <xdr:cNvSpPr txBox="1"/>
      </xdr:nvSpPr>
      <xdr:spPr>
        <a:xfrm>
          <a:off x="19985990" y="1866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21" name="直線コネクタ 720">
          <a:extLst>
            <a:ext uri="{FF2B5EF4-FFF2-40B4-BE49-F238E27FC236}">
              <a16:creationId xmlns:a16="http://schemas.microsoft.com/office/drawing/2014/main" id="{2A51EA92-4E11-40D2-B99D-AE22EC37EA48}"/>
            </a:ext>
          </a:extLst>
        </xdr:cNvPr>
        <xdr:cNvCxnSpPr/>
      </xdr:nvCxnSpPr>
      <xdr:spPr>
        <a:xfrm>
          <a:off x="19885660" y="186569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50816</xdr:rowOff>
    </xdr:from>
    <xdr:ext cx="469744" cy="259045"/>
    <xdr:sp macro="" textlink="">
      <xdr:nvSpPr>
        <xdr:cNvPr id="722" name="【公民館】&#10;一人当たり面積最大値テキスト">
          <a:extLst>
            <a:ext uri="{FF2B5EF4-FFF2-40B4-BE49-F238E27FC236}">
              <a16:creationId xmlns:a16="http://schemas.microsoft.com/office/drawing/2014/main" id="{BF04BFF2-3F39-4F6A-A927-3EC5DCF95AA1}"/>
            </a:ext>
          </a:extLst>
        </xdr:cNvPr>
        <xdr:cNvSpPr txBox="1"/>
      </xdr:nvSpPr>
      <xdr:spPr>
        <a:xfrm>
          <a:off x="19985990" y="1702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104139</xdr:rowOff>
    </xdr:from>
    <xdr:to>
      <xdr:col>116</xdr:col>
      <xdr:colOff>152400</xdr:colOff>
      <xdr:row>100</xdr:row>
      <xdr:rowOff>104139</xdr:rowOff>
    </xdr:to>
    <xdr:cxnSp macro="">
      <xdr:nvCxnSpPr>
        <xdr:cNvPr id="723" name="直線コネクタ 722">
          <a:extLst>
            <a:ext uri="{FF2B5EF4-FFF2-40B4-BE49-F238E27FC236}">
              <a16:creationId xmlns:a16="http://schemas.microsoft.com/office/drawing/2014/main" id="{1F8CECCA-18B5-4AA7-A3A8-E898EED663BB}"/>
            </a:ext>
          </a:extLst>
        </xdr:cNvPr>
        <xdr:cNvCxnSpPr/>
      </xdr:nvCxnSpPr>
      <xdr:spPr>
        <a:xfrm>
          <a:off x="19885660" y="172472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144797</xdr:rowOff>
    </xdr:from>
    <xdr:ext cx="469744" cy="259045"/>
    <xdr:sp macro="" textlink="">
      <xdr:nvSpPr>
        <xdr:cNvPr id="724" name="【公民館】&#10;一人当たり面積平均値テキスト">
          <a:extLst>
            <a:ext uri="{FF2B5EF4-FFF2-40B4-BE49-F238E27FC236}">
              <a16:creationId xmlns:a16="http://schemas.microsoft.com/office/drawing/2014/main" id="{E2D50CAA-76F6-4B3D-AC6B-5FF0A3052F28}"/>
            </a:ext>
          </a:extLst>
        </xdr:cNvPr>
        <xdr:cNvSpPr txBox="1"/>
      </xdr:nvSpPr>
      <xdr:spPr>
        <a:xfrm>
          <a:off x="19985990" y="18145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725" name="フローチャート: 判断 724">
          <a:extLst>
            <a:ext uri="{FF2B5EF4-FFF2-40B4-BE49-F238E27FC236}">
              <a16:creationId xmlns:a16="http://schemas.microsoft.com/office/drawing/2014/main" id="{B4991864-ACDB-4A1F-8840-227E14B63608}"/>
            </a:ext>
          </a:extLst>
        </xdr:cNvPr>
        <xdr:cNvSpPr/>
      </xdr:nvSpPr>
      <xdr:spPr>
        <a:xfrm>
          <a:off x="19904710" y="1829752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123189</xdr:rowOff>
    </xdr:from>
    <xdr:to>
      <xdr:col>112</xdr:col>
      <xdr:colOff>38100</xdr:colOff>
      <xdr:row>107</xdr:row>
      <xdr:rowOff>53339</xdr:rowOff>
    </xdr:to>
    <xdr:sp macro="" textlink="">
      <xdr:nvSpPr>
        <xdr:cNvPr id="726" name="フローチャート: 判断 725">
          <a:extLst>
            <a:ext uri="{FF2B5EF4-FFF2-40B4-BE49-F238E27FC236}">
              <a16:creationId xmlns:a16="http://schemas.microsoft.com/office/drawing/2014/main" id="{7DEEF038-516F-4E9C-AF72-CEEDE0333C1A}"/>
            </a:ext>
          </a:extLst>
        </xdr:cNvPr>
        <xdr:cNvSpPr/>
      </xdr:nvSpPr>
      <xdr:spPr>
        <a:xfrm>
          <a:off x="19161760" y="1829879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96520</xdr:rowOff>
    </xdr:from>
    <xdr:to>
      <xdr:col>107</xdr:col>
      <xdr:colOff>101600</xdr:colOff>
      <xdr:row>107</xdr:row>
      <xdr:rowOff>26670</xdr:rowOff>
    </xdr:to>
    <xdr:sp macro="" textlink="">
      <xdr:nvSpPr>
        <xdr:cNvPr id="727" name="フローチャート: 判断 726">
          <a:extLst>
            <a:ext uri="{FF2B5EF4-FFF2-40B4-BE49-F238E27FC236}">
              <a16:creationId xmlns:a16="http://schemas.microsoft.com/office/drawing/2014/main" id="{9B7FB331-9584-49A8-8546-34D138BC730C}"/>
            </a:ext>
          </a:extLst>
        </xdr:cNvPr>
        <xdr:cNvSpPr/>
      </xdr:nvSpPr>
      <xdr:spPr>
        <a:xfrm>
          <a:off x="18345150" y="182664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106680</xdr:rowOff>
    </xdr:from>
    <xdr:to>
      <xdr:col>102</xdr:col>
      <xdr:colOff>165100</xdr:colOff>
      <xdr:row>107</xdr:row>
      <xdr:rowOff>36830</xdr:rowOff>
    </xdr:to>
    <xdr:sp macro="" textlink="">
      <xdr:nvSpPr>
        <xdr:cNvPr id="728" name="フローチャート: 判断 727">
          <a:extLst>
            <a:ext uri="{FF2B5EF4-FFF2-40B4-BE49-F238E27FC236}">
              <a16:creationId xmlns:a16="http://schemas.microsoft.com/office/drawing/2014/main" id="{716885A8-35E7-42BF-8C95-355B77CA1AA6}"/>
            </a:ext>
          </a:extLst>
        </xdr:cNvPr>
        <xdr:cNvSpPr/>
      </xdr:nvSpPr>
      <xdr:spPr>
        <a:xfrm>
          <a:off x="17547590" y="1827847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143511</xdr:rowOff>
    </xdr:from>
    <xdr:to>
      <xdr:col>98</xdr:col>
      <xdr:colOff>38100</xdr:colOff>
      <xdr:row>107</xdr:row>
      <xdr:rowOff>73661</xdr:rowOff>
    </xdr:to>
    <xdr:sp macro="" textlink="">
      <xdr:nvSpPr>
        <xdr:cNvPr id="729" name="フローチャート: 判断 728">
          <a:extLst>
            <a:ext uri="{FF2B5EF4-FFF2-40B4-BE49-F238E27FC236}">
              <a16:creationId xmlns:a16="http://schemas.microsoft.com/office/drawing/2014/main" id="{1F01A5C1-6B09-4BF9-95A3-0B6B3A2BC58B}"/>
            </a:ext>
          </a:extLst>
        </xdr:cNvPr>
        <xdr:cNvSpPr/>
      </xdr:nvSpPr>
      <xdr:spPr>
        <a:xfrm>
          <a:off x="16761460" y="1831530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8444359E-0D74-4E57-A8B9-677DEA553839}"/>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7C758711-A48B-4365-AE35-4127CD370B72}"/>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FED9480B-3D75-4CE0-A50C-57DE3FB29FFF}"/>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A9849E99-C2AF-4995-89B6-FBD406DB9E5E}"/>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A5DB4932-536D-4426-A274-23478E0D62A3}"/>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22861</xdr:rowOff>
    </xdr:from>
    <xdr:to>
      <xdr:col>116</xdr:col>
      <xdr:colOff>114300</xdr:colOff>
      <xdr:row>108</xdr:row>
      <xdr:rowOff>124461</xdr:rowOff>
    </xdr:to>
    <xdr:sp macro="" textlink="">
      <xdr:nvSpPr>
        <xdr:cNvPr id="735" name="楕円 734">
          <a:extLst>
            <a:ext uri="{FF2B5EF4-FFF2-40B4-BE49-F238E27FC236}">
              <a16:creationId xmlns:a16="http://schemas.microsoft.com/office/drawing/2014/main" id="{6D2C5736-C4DB-42FE-8473-4B0545EA0CE8}"/>
            </a:ext>
          </a:extLst>
        </xdr:cNvPr>
        <xdr:cNvSpPr/>
      </xdr:nvSpPr>
      <xdr:spPr>
        <a:xfrm>
          <a:off x="19904710" y="18535651"/>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109238</xdr:rowOff>
    </xdr:from>
    <xdr:ext cx="469744" cy="259045"/>
    <xdr:sp macro="" textlink="">
      <xdr:nvSpPr>
        <xdr:cNvPr id="736" name="【公民館】&#10;一人当たり面積該当値テキスト">
          <a:extLst>
            <a:ext uri="{FF2B5EF4-FFF2-40B4-BE49-F238E27FC236}">
              <a16:creationId xmlns:a16="http://schemas.microsoft.com/office/drawing/2014/main" id="{B4A4365A-5DF3-4F61-90CD-7CDA7A7E019C}"/>
            </a:ext>
          </a:extLst>
        </xdr:cNvPr>
        <xdr:cNvSpPr txBox="1"/>
      </xdr:nvSpPr>
      <xdr:spPr>
        <a:xfrm>
          <a:off x="19985990" y="1845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24130</xdr:rowOff>
    </xdr:from>
    <xdr:to>
      <xdr:col>112</xdr:col>
      <xdr:colOff>38100</xdr:colOff>
      <xdr:row>108</xdr:row>
      <xdr:rowOff>125730</xdr:rowOff>
    </xdr:to>
    <xdr:sp macro="" textlink="">
      <xdr:nvSpPr>
        <xdr:cNvPr id="737" name="楕円 736">
          <a:extLst>
            <a:ext uri="{FF2B5EF4-FFF2-40B4-BE49-F238E27FC236}">
              <a16:creationId xmlns:a16="http://schemas.microsoft.com/office/drawing/2014/main" id="{16D5763C-B945-4CBF-A4F6-AAB085D00A8F}"/>
            </a:ext>
          </a:extLst>
        </xdr:cNvPr>
        <xdr:cNvSpPr/>
      </xdr:nvSpPr>
      <xdr:spPr>
        <a:xfrm>
          <a:off x="19161760" y="1853692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73661</xdr:rowOff>
    </xdr:from>
    <xdr:to>
      <xdr:col>116</xdr:col>
      <xdr:colOff>63500</xdr:colOff>
      <xdr:row>108</xdr:row>
      <xdr:rowOff>74930</xdr:rowOff>
    </xdr:to>
    <xdr:cxnSp macro="">
      <xdr:nvCxnSpPr>
        <xdr:cNvPr id="738" name="直線コネクタ 737">
          <a:extLst>
            <a:ext uri="{FF2B5EF4-FFF2-40B4-BE49-F238E27FC236}">
              <a16:creationId xmlns:a16="http://schemas.microsoft.com/office/drawing/2014/main" id="{4358D1C4-52E5-4512-BD5B-D6CE87F1CFD7}"/>
            </a:ext>
          </a:extLst>
        </xdr:cNvPr>
        <xdr:cNvCxnSpPr/>
      </xdr:nvCxnSpPr>
      <xdr:spPr>
        <a:xfrm flipV="1">
          <a:off x="19204940" y="18590261"/>
          <a:ext cx="74295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25400</xdr:rowOff>
    </xdr:from>
    <xdr:to>
      <xdr:col>107</xdr:col>
      <xdr:colOff>101600</xdr:colOff>
      <xdr:row>108</xdr:row>
      <xdr:rowOff>127000</xdr:rowOff>
    </xdr:to>
    <xdr:sp macro="" textlink="">
      <xdr:nvSpPr>
        <xdr:cNvPr id="739" name="楕円 738">
          <a:extLst>
            <a:ext uri="{FF2B5EF4-FFF2-40B4-BE49-F238E27FC236}">
              <a16:creationId xmlns:a16="http://schemas.microsoft.com/office/drawing/2014/main" id="{E3DCF9C4-41C2-4ABC-AD6B-D4698930F8B4}"/>
            </a:ext>
          </a:extLst>
        </xdr:cNvPr>
        <xdr:cNvSpPr/>
      </xdr:nvSpPr>
      <xdr:spPr>
        <a:xfrm>
          <a:off x="18345150" y="185381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74930</xdr:rowOff>
    </xdr:from>
    <xdr:to>
      <xdr:col>111</xdr:col>
      <xdr:colOff>177800</xdr:colOff>
      <xdr:row>108</xdr:row>
      <xdr:rowOff>76200</xdr:rowOff>
    </xdr:to>
    <xdr:cxnSp macro="">
      <xdr:nvCxnSpPr>
        <xdr:cNvPr id="740" name="直線コネクタ 739">
          <a:extLst>
            <a:ext uri="{FF2B5EF4-FFF2-40B4-BE49-F238E27FC236}">
              <a16:creationId xmlns:a16="http://schemas.microsoft.com/office/drawing/2014/main" id="{C8762245-5CCF-4324-BAEC-7B7BB0062688}"/>
            </a:ext>
          </a:extLst>
        </xdr:cNvPr>
        <xdr:cNvCxnSpPr/>
      </xdr:nvCxnSpPr>
      <xdr:spPr>
        <a:xfrm flipV="1">
          <a:off x="18399760" y="18591530"/>
          <a:ext cx="80518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26670</xdr:rowOff>
    </xdr:from>
    <xdr:to>
      <xdr:col>102</xdr:col>
      <xdr:colOff>165100</xdr:colOff>
      <xdr:row>108</xdr:row>
      <xdr:rowOff>128270</xdr:rowOff>
    </xdr:to>
    <xdr:sp macro="" textlink="">
      <xdr:nvSpPr>
        <xdr:cNvPr id="741" name="楕円 740">
          <a:extLst>
            <a:ext uri="{FF2B5EF4-FFF2-40B4-BE49-F238E27FC236}">
              <a16:creationId xmlns:a16="http://schemas.microsoft.com/office/drawing/2014/main" id="{AE99B7B2-C238-46D8-9AEF-E8039B936344}"/>
            </a:ext>
          </a:extLst>
        </xdr:cNvPr>
        <xdr:cNvSpPr/>
      </xdr:nvSpPr>
      <xdr:spPr>
        <a:xfrm>
          <a:off x="17547590" y="18541365"/>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76200</xdr:rowOff>
    </xdr:from>
    <xdr:to>
      <xdr:col>107</xdr:col>
      <xdr:colOff>50800</xdr:colOff>
      <xdr:row>108</xdr:row>
      <xdr:rowOff>77470</xdr:rowOff>
    </xdr:to>
    <xdr:cxnSp macro="">
      <xdr:nvCxnSpPr>
        <xdr:cNvPr id="742" name="直線コネクタ 741">
          <a:extLst>
            <a:ext uri="{FF2B5EF4-FFF2-40B4-BE49-F238E27FC236}">
              <a16:creationId xmlns:a16="http://schemas.microsoft.com/office/drawing/2014/main" id="{F934C86B-8927-4BD8-8C75-4F6F300B510F}"/>
            </a:ext>
          </a:extLst>
        </xdr:cNvPr>
        <xdr:cNvCxnSpPr/>
      </xdr:nvCxnSpPr>
      <xdr:spPr>
        <a:xfrm flipV="1">
          <a:off x="17602200" y="18592800"/>
          <a:ext cx="79756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26670</xdr:rowOff>
    </xdr:from>
    <xdr:to>
      <xdr:col>98</xdr:col>
      <xdr:colOff>38100</xdr:colOff>
      <xdr:row>108</xdr:row>
      <xdr:rowOff>128270</xdr:rowOff>
    </xdr:to>
    <xdr:sp macro="" textlink="">
      <xdr:nvSpPr>
        <xdr:cNvPr id="743" name="楕円 742">
          <a:extLst>
            <a:ext uri="{FF2B5EF4-FFF2-40B4-BE49-F238E27FC236}">
              <a16:creationId xmlns:a16="http://schemas.microsoft.com/office/drawing/2014/main" id="{04B22E93-3B7C-408A-98E1-AEEB244B3B4D}"/>
            </a:ext>
          </a:extLst>
        </xdr:cNvPr>
        <xdr:cNvSpPr/>
      </xdr:nvSpPr>
      <xdr:spPr>
        <a:xfrm>
          <a:off x="16761460" y="1854136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77470</xdr:rowOff>
    </xdr:from>
    <xdr:to>
      <xdr:col>102</xdr:col>
      <xdr:colOff>114300</xdr:colOff>
      <xdr:row>108</xdr:row>
      <xdr:rowOff>77470</xdr:rowOff>
    </xdr:to>
    <xdr:cxnSp macro="">
      <xdr:nvCxnSpPr>
        <xdr:cNvPr id="744" name="直線コネクタ 743">
          <a:extLst>
            <a:ext uri="{FF2B5EF4-FFF2-40B4-BE49-F238E27FC236}">
              <a16:creationId xmlns:a16="http://schemas.microsoft.com/office/drawing/2014/main" id="{B029C3B6-8E8C-4657-A7A4-5901B7ED9417}"/>
            </a:ext>
          </a:extLst>
        </xdr:cNvPr>
        <xdr:cNvCxnSpPr/>
      </xdr:nvCxnSpPr>
      <xdr:spPr>
        <a:xfrm>
          <a:off x="16804640" y="1859407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69866</xdr:rowOff>
    </xdr:from>
    <xdr:ext cx="469744" cy="259045"/>
    <xdr:sp macro="" textlink="">
      <xdr:nvSpPr>
        <xdr:cNvPr id="745" name="n_1aveValue【公民館】&#10;一人当たり面積">
          <a:extLst>
            <a:ext uri="{FF2B5EF4-FFF2-40B4-BE49-F238E27FC236}">
              <a16:creationId xmlns:a16="http://schemas.microsoft.com/office/drawing/2014/main" id="{2E2A06F6-A016-4DB6-98C3-CDEDEF015745}"/>
            </a:ext>
          </a:extLst>
        </xdr:cNvPr>
        <xdr:cNvSpPr txBox="1"/>
      </xdr:nvSpPr>
      <xdr:spPr>
        <a:xfrm>
          <a:off x="18982132" y="1807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43197</xdr:rowOff>
    </xdr:from>
    <xdr:ext cx="469744" cy="259045"/>
    <xdr:sp macro="" textlink="">
      <xdr:nvSpPr>
        <xdr:cNvPr id="746" name="n_2aveValue【公民館】&#10;一人当たり面積">
          <a:extLst>
            <a:ext uri="{FF2B5EF4-FFF2-40B4-BE49-F238E27FC236}">
              <a16:creationId xmlns:a16="http://schemas.microsoft.com/office/drawing/2014/main" id="{CD28E626-80B1-43C5-8B80-5EF56607E55B}"/>
            </a:ext>
          </a:extLst>
        </xdr:cNvPr>
        <xdr:cNvSpPr txBox="1"/>
      </xdr:nvSpPr>
      <xdr:spPr>
        <a:xfrm>
          <a:off x="18182032" y="1804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53357</xdr:rowOff>
    </xdr:from>
    <xdr:ext cx="469744" cy="259045"/>
    <xdr:sp macro="" textlink="">
      <xdr:nvSpPr>
        <xdr:cNvPr id="747" name="n_3aveValue【公民館】&#10;一人当たり面積">
          <a:extLst>
            <a:ext uri="{FF2B5EF4-FFF2-40B4-BE49-F238E27FC236}">
              <a16:creationId xmlns:a16="http://schemas.microsoft.com/office/drawing/2014/main" id="{CD2C85C1-03CC-4466-B1FA-5CFF061C6963}"/>
            </a:ext>
          </a:extLst>
        </xdr:cNvPr>
        <xdr:cNvSpPr txBox="1"/>
      </xdr:nvSpPr>
      <xdr:spPr>
        <a:xfrm>
          <a:off x="17384472" y="1805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90188</xdr:rowOff>
    </xdr:from>
    <xdr:ext cx="469744" cy="259045"/>
    <xdr:sp macro="" textlink="">
      <xdr:nvSpPr>
        <xdr:cNvPr id="748" name="n_4aveValue【公民館】&#10;一人当たり面積">
          <a:extLst>
            <a:ext uri="{FF2B5EF4-FFF2-40B4-BE49-F238E27FC236}">
              <a16:creationId xmlns:a16="http://schemas.microsoft.com/office/drawing/2014/main" id="{1474CF2B-B89E-43B9-B87D-E4875D113AEA}"/>
            </a:ext>
          </a:extLst>
        </xdr:cNvPr>
        <xdr:cNvSpPr txBox="1"/>
      </xdr:nvSpPr>
      <xdr:spPr>
        <a:xfrm>
          <a:off x="16588817" y="1809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116857</xdr:rowOff>
    </xdr:from>
    <xdr:ext cx="469744" cy="259045"/>
    <xdr:sp macro="" textlink="">
      <xdr:nvSpPr>
        <xdr:cNvPr id="749" name="n_1mainValue【公民館】&#10;一人当たり面積">
          <a:extLst>
            <a:ext uri="{FF2B5EF4-FFF2-40B4-BE49-F238E27FC236}">
              <a16:creationId xmlns:a16="http://schemas.microsoft.com/office/drawing/2014/main" id="{26FE7D9E-65A7-4AA5-A887-B55659560473}"/>
            </a:ext>
          </a:extLst>
        </xdr:cNvPr>
        <xdr:cNvSpPr txBox="1"/>
      </xdr:nvSpPr>
      <xdr:spPr>
        <a:xfrm>
          <a:off x="18982132" y="1863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118127</xdr:rowOff>
    </xdr:from>
    <xdr:ext cx="469744" cy="259045"/>
    <xdr:sp macro="" textlink="">
      <xdr:nvSpPr>
        <xdr:cNvPr id="750" name="n_2mainValue【公民館】&#10;一人当たり面積">
          <a:extLst>
            <a:ext uri="{FF2B5EF4-FFF2-40B4-BE49-F238E27FC236}">
              <a16:creationId xmlns:a16="http://schemas.microsoft.com/office/drawing/2014/main" id="{A5F56062-066A-49B0-A766-9EC24CAB5948}"/>
            </a:ext>
          </a:extLst>
        </xdr:cNvPr>
        <xdr:cNvSpPr txBox="1"/>
      </xdr:nvSpPr>
      <xdr:spPr>
        <a:xfrm>
          <a:off x="18182032"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119397</xdr:rowOff>
    </xdr:from>
    <xdr:ext cx="469744" cy="259045"/>
    <xdr:sp macro="" textlink="">
      <xdr:nvSpPr>
        <xdr:cNvPr id="751" name="n_3mainValue【公民館】&#10;一人当たり面積">
          <a:extLst>
            <a:ext uri="{FF2B5EF4-FFF2-40B4-BE49-F238E27FC236}">
              <a16:creationId xmlns:a16="http://schemas.microsoft.com/office/drawing/2014/main" id="{2AF7762A-AF77-4D02-9F1D-01077D086CE7}"/>
            </a:ext>
          </a:extLst>
        </xdr:cNvPr>
        <xdr:cNvSpPr txBox="1"/>
      </xdr:nvSpPr>
      <xdr:spPr>
        <a:xfrm>
          <a:off x="17384472" y="18637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119397</xdr:rowOff>
    </xdr:from>
    <xdr:ext cx="469744" cy="259045"/>
    <xdr:sp macro="" textlink="">
      <xdr:nvSpPr>
        <xdr:cNvPr id="752" name="n_4mainValue【公民館】&#10;一人当たり面積">
          <a:extLst>
            <a:ext uri="{FF2B5EF4-FFF2-40B4-BE49-F238E27FC236}">
              <a16:creationId xmlns:a16="http://schemas.microsoft.com/office/drawing/2014/main" id="{0C153137-4A7A-4379-9D7F-A4C996D7F82E}"/>
            </a:ext>
          </a:extLst>
        </xdr:cNvPr>
        <xdr:cNvSpPr txBox="1"/>
      </xdr:nvSpPr>
      <xdr:spPr>
        <a:xfrm>
          <a:off x="16588817" y="18637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a:extLst>
            <a:ext uri="{FF2B5EF4-FFF2-40B4-BE49-F238E27FC236}">
              <a16:creationId xmlns:a16="http://schemas.microsoft.com/office/drawing/2014/main" id="{A5A44373-9B93-43B2-8581-0D5266B53381}"/>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a:extLst>
            <a:ext uri="{FF2B5EF4-FFF2-40B4-BE49-F238E27FC236}">
              <a16:creationId xmlns:a16="http://schemas.microsoft.com/office/drawing/2014/main" id="{1150EA0E-8C5A-4D33-A81C-2AB616EDCCD5}"/>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a:extLst>
            <a:ext uri="{FF2B5EF4-FFF2-40B4-BE49-F238E27FC236}">
              <a16:creationId xmlns:a16="http://schemas.microsoft.com/office/drawing/2014/main" id="{12F06F92-D2EA-4CB4-8B82-F7A0AA912BFF}"/>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ほぼすべての有形固定資産減価償却率が高くなっており、特に高い施設は公民館である。主な要因として、人口増加を背景として昭和４０年代に整備した施設の老朽化が進行していること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また、学校施設については、小学校全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校のうち、昭和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年代建設が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校、中学校は昭和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年代建設が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校あり、ほとんどの学校施設について老朽化が進んでおり、有形固定資産減価償却率が高くなっている。現在、個別施設計画に基づき、将来の児童数・生徒数の推移を見極めながら、施設の改修や総量の縮減など、学校施設の適正管理に取り組んでいく。幼稚園・保育園、児童館については、町立保育園数が類似団体と比較して多いことから、維持管理に係る経費の増加に留意しつつ、引き続き、子育て環境の整備・充実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28664C4-B178-40D0-8FD6-B0B5EA7579B0}"/>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E5C5394-3293-4A6E-B119-EBC93EB52CF7}"/>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71F195B-73A6-4E6F-AF6F-2EADA5D21328}"/>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50749A0-8BA5-479C-B9BE-54D63B243B49}"/>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BCB1D2C-BC97-4C66-873B-CF6F1371A70D}"/>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8EF5DDB-0B6F-4325-8CA0-DB1BB5428C66}"/>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54692EC-3215-4BFA-BBD8-55108ADC20CA}"/>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3CC3CD2-2DA5-4196-AB96-EFF74CCAB48E}"/>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03083F9-AB34-45EB-81D2-D08CFF5C774E}"/>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9D57DB1-CB80-4834-BA69-0BE99CDC61C2}"/>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10,847
10,699
27.50
5,808,161
5,530,635
264,774
3,465,343
4,390,078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C730489-D012-47E7-9BD6-A2FBE481C480}"/>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DEC936D-A435-4DF5-BA76-8C26404BBEC4}"/>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88E36A8-C2F3-4106-9FE5-151726394A59}"/>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EA27EF6-3138-4550-9B45-00F9C50769D0}"/>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5446B7B-A9AC-4B84-A1B5-141468F21708}"/>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41D15BC-4472-4B03-BFDF-5D38EE9D20F8}"/>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A06862F-1F7F-4BC5-A775-B8A801EFB59E}"/>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906F3D6-C437-4310-A376-04EDB8B7CC4F}"/>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67CF546-B89D-4644-8CD9-EB2B9178DDAA}"/>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DEF505E-E436-4A17-9AA1-39C28EF5B289}"/>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5BA95CA-7388-4D72-9172-D16E46F90F12}"/>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3775BCA-A883-46A0-B605-3C366C2CA21A}"/>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EF1F41E-8087-4F0B-B543-C15338A85CD4}"/>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21E276E-8805-4DE8-A595-8BFB104301D8}"/>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DBA13BC-B27C-4670-B727-B77243E10CFE}"/>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80B814E-6467-4AE5-AEFC-D90BAFC88949}"/>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9F3AF88-0356-422D-B0D6-5F65CAB54116}"/>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A309FB2-68FA-4C12-815F-9ECBC939084F}"/>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36C0585-4780-47D6-B768-EB8D1F692D53}"/>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22C1458-E9D6-45FD-90CD-579D65D7634F}"/>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15A0A54-392D-43BA-BECF-CB0677447A02}"/>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3A08B99-0DBF-43E6-8B37-A72D9690363C}"/>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4835705-9A14-4CB3-90BF-ECBDEBB8C34F}"/>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9AF8B6A-28C5-444F-970E-4BB164897A84}"/>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526EF3F-2999-475E-832D-2C32EA1235FB}"/>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931FC85-4836-4DA4-9943-6F0810A9BD75}"/>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5773201-C7C1-4C5F-92A5-E02AAC165DF1}"/>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9C71E39-90B9-4B33-981A-22AA46F9356E}"/>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89F4D86-0579-449C-A52B-567AB2052577}"/>
            </a:ext>
          </a:extLst>
        </xdr:cNvPr>
        <xdr:cNvSpPr/>
      </xdr:nvSpPr>
      <xdr:spPr>
        <a:xfrm>
          <a:off x="685800" y="533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85C4B9B2-A5C3-4498-A86C-5804602D1670}"/>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60C0D364-E4E2-4DB9-AECE-09E94917B739}"/>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2DD2B095-A270-4282-96C0-0E4C79D6A5A8}"/>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35FCE858-F861-40A7-ADD8-4FF07851E04B}"/>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C420379A-7C6A-4B92-A015-C9BB9E501C62}"/>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AA2D2BC8-34C3-4DBE-AC65-159214F0A442}"/>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60A2446C-8824-4DE8-86B7-293E2013724A}"/>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294045F5-F3D7-4465-950D-2C7B426F3781}"/>
            </a:ext>
          </a:extLst>
        </xdr:cNvPr>
        <xdr:cNvSpPr/>
      </xdr:nvSpPr>
      <xdr:spPr>
        <a:xfrm>
          <a:off x="5960110" y="533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99DED87D-FFE7-460E-84AB-B3887805FB14}"/>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91EA7286-C5BF-4E01-BB27-DB165393DEA8}"/>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E4F5EFBB-3B48-4799-BC38-F0D6BE204524}"/>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6B1F3996-F969-49CB-AF24-B580E5A99F4D}"/>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E5AFC070-24CF-48D5-8519-543920DC2797}"/>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E8E8D572-ED2C-42D8-AA34-EDE2FE2B8628}"/>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5D182EDD-9FB7-45BE-A894-575DD6F241BC}"/>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78B2D2AB-1AD5-480A-AF03-D4E17B859525}"/>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82C1BC74-D622-4576-84AE-4952D5508D70}"/>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2F569181-2C5F-4EE4-AD6B-9E89E52BCC92}"/>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4E848DA2-4E97-4CDC-943D-1A6AC67A0651}"/>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CA777131-34DC-460A-B7DF-B2B600A22117}"/>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43165FEB-F2B5-46F6-A20E-5D141B4D5A74}"/>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CF4D2E1C-7FD5-4D6C-B729-1A7551E3B269}"/>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36338618-0BA8-46F1-9721-F174B818AE73}"/>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14E43A42-2715-4685-9EEA-D52D49F1811B}"/>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EAD15D4D-7592-42AB-B145-80015C23B28F}"/>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1B0C550A-B908-4347-AC10-B7CBFDF8CF54}"/>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4663AE9C-66B3-4797-8234-24F8D8E34408}"/>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8AA2898E-F1E5-4032-BB6D-6BCA8436B58A}"/>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53B1CDC9-47CA-4167-9226-2B67E9536AB8}"/>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12EE307-4DBF-4F1F-B23C-E66B7D1C71E3}"/>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7EFB0498-165B-46FB-82BC-73F6C1987BE5}"/>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7074E46D-82ED-431D-A7EF-79C42725C1C6}"/>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B95A259C-466D-46BC-BF2E-C8710817FACB}"/>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F7E986E6-A8ED-4D23-AFB1-80EDF6C595D8}"/>
            </a:ext>
          </a:extLst>
        </xdr:cNvPr>
        <xdr:cNvCxnSpPr/>
      </xdr:nvCxnSpPr>
      <xdr:spPr>
        <a:xfrm flipV="1">
          <a:off x="4173855" y="9578340"/>
          <a:ext cx="0" cy="152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3BE0B748-F393-43B6-BFA3-27C2975AB9D8}"/>
            </a:ext>
          </a:extLst>
        </xdr:cNvPr>
        <xdr:cNvSpPr txBox="1"/>
      </xdr:nvSpPr>
      <xdr:spPr>
        <a:xfrm>
          <a:off x="4212590" y="1110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BE3C2871-2B1E-4A8D-9719-95FDD9426F2E}"/>
            </a:ext>
          </a:extLst>
        </xdr:cNvPr>
        <xdr:cNvCxnSpPr/>
      </xdr:nvCxnSpPr>
      <xdr:spPr>
        <a:xfrm>
          <a:off x="4112260" y="1110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84BAF837-33CF-47D1-9165-0C16DFD6B160}"/>
            </a:ext>
          </a:extLst>
        </xdr:cNvPr>
        <xdr:cNvSpPr txBox="1"/>
      </xdr:nvSpPr>
      <xdr:spPr>
        <a:xfrm>
          <a:off x="4212590" y="9349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78" name="直線コネクタ 77">
          <a:extLst>
            <a:ext uri="{FF2B5EF4-FFF2-40B4-BE49-F238E27FC236}">
              <a16:creationId xmlns:a16="http://schemas.microsoft.com/office/drawing/2014/main" id="{219B31E3-1111-41FE-B919-CB31C7C01B00}"/>
            </a:ext>
          </a:extLst>
        </xdr:cNvPr>
        <xdr:cNvCxnSpPr/>
      </xdr:nvCxnSpPr>
      <xdr:spPr>
        <a:xfrm>
          <a:off x="4112260" y="9578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78212</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4A61924B-B3E3-4781-997B-015B4A92CB88}"/>
            </a:ext>
          </a:extLst>
        </xdr:cNvPr>
        <xdr:cNvSpPr txBox="1"/>
      </xdr:nvSpPr>
      <xdr:spPr>
        <a:xfrm>
          <a:off x="4212590" y="10365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80" name="フローチャート: 判断 79">
          <a:extLst>
            <a:ext uri="{FF2B5EF4-FFF2-40B4-BE49-F238E27FC236}">
              <a16:creationId xmlns:a16="http://schemas.microsoft.com/office/drawing/2014/main" id="{CD9DB2EF-3423-4246-894A-73F9DE0B3FC4}"/>
            </a:ext>
          </a:extLst>
        </xdr:cNvPr>
        <xdr:cNvSpPr/>
      </xdr:nvSpPr>
      <xdr:spPr>
        <a:xfrm>
          <a:off x="4131310" y="1051759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81" name="フローチャート: 判断 80">
          <a:extLst>
            <a:ext uri="{FF2B5EF4-FFF2-40B4-BE49-F238E27FC236}">
              <a16:creationId xmlns:a16="http://schemas.microsoft.com/office/drawing/2014/main" id="{109B2855-B0E2-422F-A782-229C94810B4D}"/>
            </a:ext>
          </a:extLst>
        </xdr:cNvPr>
        <xdr:cNvSpPr/>
      </xdr:nvSpPr>
      <xdr:spPr>
        <a:xfrm>
          <a:off x="3388360" y="10489021"/>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82" name="フローチャート: 判断 81">
          <a:extLst>
            <a:ext uri="{FF2B5EF4-FFF2-40B4-BE49-F238E27FC236}">
              <a16:creationId xmlns:a16="http://schemas.microsoft.com/office/drawing/2014/main" id="{AD61C08A-8F26-4A30-B77D-F509D3ECA0FE}"/>
            </a:ext>
          </a:extLst>
        </xdr:cNvPr>
        <xdr:cNvSpPr/>
      </xdr:nvSpPr>
      <xdr:spPr>
        <a:xfrm>
          <a:off x="2571750" y="1043704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140244</xdr:rowOff>
    </xdr:from>
    <xdr:to>
      <xdr:col>10</xdr:col>
      <xdr:colOff>165100</xdr:colOff>
      <xdr:row>61</xdr:row>
      <xdr:rowOff>70394</xdr:rowOff>
    </xdr:to>
    <xdr:sp macro="" textlink="">
      <xdr:nvSpPr>
        <xdr:cNvPr id="83" name="フローチャート: 判断 82">
          <a:extLst>
            <a:ext uri="{FF2B5EF4-FFF2-40B4-BE49-F238E27FC236}">
              <a16:creationId xmlns:a16="http://schemas.microsoft.com/office/drawing/2014/main" id="{E542B72D-B289-408A-8945-EDDBE3A83DE1}"/>
            </a:ext>
          </a:extLst>
        </xdr:cNvPr>
        <xdr:cNvSpPr/>
      </xdr:nvSpPr>
      <xdr:spPr>
        <a:xfrm>
          <a:off x="1774190" y="1042343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133713</xdr:rowOff>
    </xdr:from>
    <xdr:to>
      <xdr:col>6</xdr:col>
      <xdr:colOff>38100</xdr:colOff>
      <xdr:row>61</xdr:row>
      <xdr:rowOff>63863</xdr:rowOff>
    </xdr:to>
    <xdr:sp macro="" textlink="">
      <xdr:nvSpPr>
        <xdr:cNvPr id="84" name="フローチャート: 判断 83">
          <a:extLst>
            <a:ext uri="{FF2B5EF4-FFF2-40B4-BE49-F238E27FC236}">
              <a16:creationId xmlns:a16="http://schemas.microsoft.com/office/drawing/2014/main" id="{EA6C7C0A-BC75-44AB-BE04-3856D38451B3}"/>
            </a:ext>
          </a:extLst>
        </xdr:cNvPr>
        <xdr:cNvSpPr/>
      </xdr:nvSpPr>
      <xdr:spPr>
        <a:xfrm>
          <a:off x="988060" y="104169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136E3D59-1909-45C1-A424-961770B343A8}"/>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9009448C-2D88-45EB-A567-69D327F6BA0B}"/>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6604A1D5-6C64-4B4D-B02B-091AD21879FB}"/>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19073606-76FF-4A38-ACEF-EC50A1070B6B}"/>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27729A57-A772-4042-958A-74A7DE92BD02}"/>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79828</xdr:rowOff>
    </xdr:from>
    <xdr:to>
      <xdr:col>24</xdr:col>
      <xdr:colOff>114300</xdr:colOff>
      <xdr:row>65</xdr:row>
      <xdr:rowOff>9978</xdr:rowOff>
    </xdr:to>
    <xdr:sp macro="" textlink="">
      <xdr:nvSpPr>
        <xdr:cNvPr id="90" name="楕円 89">
          <a:extLst>
            <a:ext uri="{FF2B5EF4-FFF2-40B4-BE49-F238E27FC236}">
              <a16:creationId xmlns:a16="http://schemas.microsoft.com/office/drawing/2014/main" id="{656DAB8B-A2AA-45D1-BEA8-DA869F65627E}"/>
            </a:ext>
          </a:extLst>
        </xdr:cNvPr>
        <xdr:cNvSpPr/>
      </xdr:nvSpPr>
      <xdr:spPr>
        <a:xfrm>
          <a:off x="4131310" y="1105262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166205</xdr:rowOff>
    </xdr:from>
    <xdr:ext cx="469744" cy="259045"/>
    <xdr:sp macro="" textlink="">
      <xdr:nvSpPr>
        <xdr:cNvPr id="91" name="【体育館・プール】&#10;有形固定資産減価償却率該当値テキスト">
          <a:extLst>
            <a:ext uri="{FF2B5EF4-FFF2-40B4-BE49-F238E27FC236}">
              <a16:creationId xmlns:a16="http://schemas.microsoft.com/office/drawing/2014/main" id="{4357E8CB-C3A9-44F4-9EFE-01937921BCC6}"/>
            </a:ext>
          </a:extLst>
        </xdr:cNvPr>
        <xdr:cNvSpPr txBox="1"/>
      </xdr:nvSpPr>
      <xdr:spPr>
        <a:xfrm>
          <a:off x="4212590" y="1097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92" name="楕円 91">
          <a:extLst>
            <a:ext uri="{FF2B5EF4-FFF2-40B4-BE49-F238E27FC236}">
              <a16:creationId xmlns:a16="http://schemas.microsoft.com/office/drawing/2014/main" id="{9B58284C-3198-46A1-8464-D0C9A5DBC61A}"/>
            </a:ext>
          </a:extLst>
        </xdr:cNvPr>
        <xdr:cNvSpPr/>
      </xdr:nvSpPr>
      <xdr:spPr>
        <a:xfrm>
          <a:off x="3388360" y="1105262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130628</xdr:rowOff>
    </xdr:from>
    <xdr:to>
      <xdr:col>24</xdr:col>
      <xdr:colOff>63500</xdr:colOff>
      <xdr:row>64</xdr:row>
      <xdr:rowOff>130628</xdr:rowOff>
    </xdr:to>
    <xdr:cxnSp macro="">
      <xdr:nvCxnSpPr>
        <xdr:cNvPr id="93" name="直線コネクタ 92">
          <a:extLst>
            <a:ext uri="{FF2B5EF4-FFF2-40B4-BE49-F238E27FC236}">
              <a16:creationId xmlns:a16="http://schemas.microsoft.com/office/drawing/2014/main" id="{B6AF45ED-6C76-4B48-8770-09343829D5E7}"/>
            </a:ext>
          </a:extLst>
        </xdr:cNvPr>
        <xdr:cNvCxnSpPr/>
      </xdr:nvCxnSpPr>
      <xdr:spPr>
        <a:xfrm>
          <a:off x="3431540" y="1110723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63500</xdr:rowOff>
    </xdr:from>
    <xdr:to>
      <xdr:col>15</xdr:col>
      <xdr:colOff>101600</xdr:colOff>
      <xdr:row>64</xdr:row>
      <xdr:rowOff>165100</xdr:rowOff>
    </xdr:to>
    <xdr:sp macro="" textlink="">
      <xdr:nvSpPr>
        <xdr:cNvPr id="94" name="楕円 93">
          <a:extLst>
            <a:ext uri="{FF2B5EF4-FFF2-40B4-BE49-F238E27FC236}">
              <a16:creationId xmlns:a16="http://schemas.microsoft.com/office/drawing/2014/main" id="{0AFD5399-A156-49B2-995A-314300D3B5FE}"/>
            </a:ext>
          </a:extLst>
        </xdr:cNvPr>
        <xdr:cNvSpPr/>
      </xdr:nvSpPr>
      <xdr:spPr>
        <a:xfrm>
          <a:off x="2571750" y="110324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114300</xdr:rowOff>
    </xdr:from>
    <xdr:to>
      <xdr:col>19</xdr:col>
      <xdr:colOff>177800</xdr:colOff>
      <xdr:row>64</xdr:row>
      <xdr:rowOff>130628</xdr:rowOff>
    </xdr:to>
    <xdr:cxnSp macro="">
      <xdr:nvCxnSpPr>
        <xdr:cNvPr id="95" name="直線コネクタ 94">
          <a:extLst>
            <a:ext uri="{FF2B5EF4-FFF2-40B4-BE49-F238E27FC236}">
              <a16:creationId xmlns:a16="http://schemas.microsoft.com/office/drawing/2014/main" id="{61088175-B4EE-4D4C-9067-75661AA1F37E}"/>
            </a:ext>
          </a:extLst>
        </xdr:cNvPr>
        <xdr:cNvCxnSpPr/>
      </xdr:nvCxnSpPr>
      <xdr:spPr>
        <a:xfrm>
          <a:off x="2626360" y="11087100"/>
          <a:ext cx="805180" cy="2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27577</xdr:rowOff>
    </xdr:from>
    <xdr:to>
      <xdr:col>10</xdr:col>
      <xdr:colOff>165100</xdr:colOff>
      <xdr:row>64</xdr:row>
      <xdr:rowOff>129177</xdr:rowOff>
    </xdr:to>
    <xdr:sp macro="" textlink="">
      <xdr:nvSpPr>
        <xdr:cNvPr id="96" name="楕円 95">
          <a:extLst>
            <a:ext uri="{FF2B5EF4-FFF2-40B4-BE49-F238E27FC236}">
              <a16:creationId xmlns:a16="http://schemas.microsoft.com/office/drawing/2014/main" id="{846266CD-51D7-4EC4-92D1-0A1BDE792395}"/>
            </a:ext>
          </a:extLst>
        </xdr:cNvPr>
        <xdr:cNvSpPr/>
      </xdr:nvSpPr>
      <xdr:spPr>
        <a:xfrm>
          <a:off x="1774190" y="10998472"/>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78377</xdr:rowOff>
    </xdr:from>
    <xdr:to>
      <xdr:col>15</xdr:col>
      <xdr:colOff>50800</xdr:colOff>
      <xdr:row>64</xdr:row>
      <xdr:rowOff>114300</xdr:rowOff>
    </xdr:to>
    <xdr:cxnSp macro="">
      <xdr:nvCxnSpPr>
        <xdr:cNvPr id="97" name="直線コネクタ 96">
          <a:extLst>
            <a:ext uri="{FF2B5EF4-FFF2-40B4-BE49-F238E27FC236}">
              <a16:creationId xmlns:a16="http://schemas.microsoft.com/office/drawing/2014/main" id="{A792E547-6929-4381-BDFA-17DEFF7FD3D3}"/>
            </a:ext>
          </a:extLst>
        </xdr:cNvPr>
        <xdr:cNvCxnSpPr/>
      </xdr:nvCxnSpPr>
      <xdr:spPr>
        <a:xfrm>
          <a:off x="1828800" y="11051177"/>
          <a:ext cx="79756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163104</xdr:rowOff>
    </xdr:from>
    <xdr:to>
      <xdr:col>6</xdr:col>
      <xdr:colOff>38100</xdr:colOff>
      <xdr:row>64</xdr:row>
      <xdr:rowOff>93254</xdr:rowOff>
    </xdr:to>
    <xdr:sp macro="" textlink="">
      <xdr:nvSpPr>
        <xdr:cNvPr id="98" name="楕円 97">
          <a:extLst>
            <a:ext uri="{FF2B5EF4-FFF2-40B4-BE49-F238E27FC236}">
              <a16:creationId xmlns:a16="http://schemas.microsoft.com/office/drawing/2014/main" id="{44AB78F0-4468-4FD5-A1BF-E6E58A13618A}"/>
            </a:ext>
          </a:extLst>
        </xdr:cNvPr>
        <xdr:cNvSpPr/>
      </xdr:nvSpPr>
      <xdr:spPr>
        <a:xfrm>
          <a:off x="988060" y="1096635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42454</xdr:rowOff>
    </xdr:from>
    <xdr:to>
      <xdr:col>10</xdr:col>
      <xdr:colOff>114300</xdr:colOff>
      <xdr:row>64</xdr:row>
      <xdr:rowOff>78377</xdr:rowOff>
    </xdr:to>
    <xdr:cxnSp macro="">
      <xdr:nvCxnSpPr>
        <xdr:cNvPr id="99" name="直線コネクタ 98">
          <a:extLst>
            <a:ext uri="{FF2B5EF4-FFF2-40B4-BE49-F238E27FC236}">
              <a16:creationId xmlns:a16="http://schemas.microsoft.com/office/drawing/2014/main" id="{5B21A13B-624F-41A1-9C6E-122D83BEE52E}"/>
            </a:ext>
          </a:extLst>
        </xdr:cNvPr>
        <xdr:cNvCxnSpPr/>
      </xdr:nvCxnSpPr>
      <xdr:spPr>
        <a:xfrm>
          <a:off x="1031240" y="11017159"/>
          <a:ext cx="797560" cy="3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150603</xdr:rowOff>
    </xdr:from>
    <xdr:ext cx="405111" cy="259045"/>
    <xdr:sp macro="" textlink="">
      <xdr:nvSpPr>
        <xdr:cNvPr id="100" name="n_1aveValue【体育館・プール】&#10;有形固定資産減価償却率">
          <a:extLst>
            <a:ext uri="{FF2B5EF4-FFF2-40B4-BE49-F238E27FC236}">
              <a16:creationId xmlns:a16="http://schemas.microsoft.com/office/drawing/2014/main" id="{BEE062E2-9114-43D8-934F-B870FF0D2331}"/>
            </a:ext>
          </a:extLst>
        </xdr:cNvPr>
        <xdr:cNvSpPr txBox="1"/>
      </xdr:nvSpPr>
      <xdr:spPr>
        <a:xfrm>
          <a:off x="32391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01" name="n_2aveValue【体育館・プール】&#10;有形固定資産減価償却率">
          <a:extLst>
            <a:ext uri="{FF2B5EF4-FFF2-40B4-BE49-F238E27FC236}">
              <a16:creationId xmlns:a16="http://schemas.microsoft.com/office/drawing/2014/main" id="{49D48FBF-185C-45FE-8810-EA45513265C6}"/>
            </a:ext>
          </a:extLst>
        </xdr:cNvPr>
        <xdr:cNvSpPr txBox="1"/>
      </xdr:nvSpPr>
      <xdr:spPr>
        <a:xfrm>
          <a:off x="2439044" y="10208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86921</xdr:rowOff>
    </xdr:from>
    <xdr:ext cx="405111" cy="259045"/>
    <xdr:sp macro="" textlink="">
      <xdr:nvSpPr>
        <xdr:cNvPr id="102" name="n_3aveValue【体育館・プール】&#10;有形固定資産減価償却率">
          <a:extLst>
            <a:ext uri="{FF2B5EF4-FFF2-40B4-BE49-F238E27FC236}">
              <a16:creationId xmlns:a16="http://schemas.microsoft.com/office/drawing/2014/main" id="{1392667C-CA11-4EBA-BECF-73C513E0C6FA}"/>
            </a:ext>
          </a:extLst>
        </xdr:cNvPr>
        <xdr:cNvSpPr txBox="1"/>
      </xdr:nvSpPr>
      <xdr:spPr>
        <a:xfrm>
          <a:off x="1641484" y="1020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80390</xdr:rowOff>
    </xdr:from>
    <xdr:ext cx="405111" cy="259045"/>
    <xdr:sp macro="" textlink="">
      <xdr:nvSpPr>
        <xdr:cNvPr id="103" name="n_4aveValue【体育館・プール】&#10;有形固定資産減価償却率">
          <a:extLst>
            <a:ext uri="{FF2B5EF4-FFF2-40B4-BE49-F238E27FC236}">
              <a16:creationId xmlns:a16="http://schemas.microsoft.com/office/drawing/2014/main" id="{83E4DBED-9C06-4452-84B0-73090C3931B9}"/>
            </a:ext>
          </a:extLst>
        </xdr:cNvPr>
        <xdr:cNvSpPr txBox="1"/>
      </xdr:nvSpPr>
      <xdr:spPr>
        <a:xfrm>
          <a:off x="855354" y="10197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65</xdr:row>
      <xdr:rowOff>1105</xdr:rowOff>
    </xdr:from>
    <xdr:ext cx="469744" cy="259045"/>
    <xdr:sp macro="" textlink="">
      <xdr:nvSpPr>
        <xdr:cNvPr id="104" name="n_1mainValue【体育館・プール】&#10;有形固定資産減価償却率">
          <a:extLst>
            <a:ext uri="{FF2B5EF4-FFF2-40B4-BE49-F238E27FC236}">
              <a16:creationId xmlns:a16="http://schemas.microsoft.com/office/drawing/2014/main" id="{76CE7D2B-7341-4886-BD73-DE65DBEE1C79}"/>
            </a:ext>
          </a:extLst>
        </xdr:cNvPr>
        <xdr:cNvSpPr txBox="1"/>
      </xdr:nvSpPr>
      <xdr:spPr>
        <a:xfrm>
          <a:off x="3208732"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156227</xdr:rowOff>
    </xdr:from>
    <xdr:ext cx="405111" cy="259045"/>
    <xdr:sp macro="" textlink="">
      <xdr:nvSpPr>
        <xdr:cNvPr id="105" name="n_2mainValue【体育館・プール】&#10;有形固定資産減価償却率">
          <a:extLst>
            <a:ext uri="{FF2B5EF4-FFF2-40B4-BE49-F238E27FC236}">
              <a16:creationId xmlns:a16="http://schemas.microsoft.com/office/drawing/2014/main" id="{47386291-A665-4050-B331-E8520B71441B}"/>
            </a:ext>
          </a:extLst>
        </xdr:cNvPr>
        <xdr:cNvSpPr txBox="1"/>
      </xdr:nvSpPr>
      <xdr:spPr>
        <a:xfrm>
          <a:off x="2439044" y="1113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120304</xdr:rowOff>
    </xdr:from>
    <xdr:ext cx="405111" cy="259045"/>
    <xdr:sp macro="" textlink="">
      <xdr:nvSpPr>
        <xdr:cNvPr id="106" name="n_3mainValue【体育館・プール】&#10;有形固定資産減価償却率">
          <a:extLst>
            <a:ext uri="{FF2B5EF4-FFF2-40B4-BE49-F238E27FC236}">
              <a16:creationId xmlns:a16="http://schemas.microsoft.com/office/drawing/2014/main" id="{F0CBBB91-715C-483C-9358-0844A7E960F9}"/>
            </a:ext>
          </a:extLst>
        </xdr:cNvPr>
        <xdr:cNvSpPr txBox="1"/>
      </xdr:nvSpPr>
      <xdr:spPr>
        <a:xfrm>
          <a:off x="1641484" y="11095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84381</xdr:rowOff>
    </xdr:from>
    <xdr:ext cx="405111" cy="259045"/>
    <xdr:sp macro="" textlink="">
      <xdr:nvSpPr>
        <xdr:cNvPr id="107" name="n_4mainValue【体育館・プール】&#10;有形固定資産減価償却率">
          <a:extLst>
            <a:ext uri="{FF2B5EF4-FFF2-40B4-BE49-F238E27FC236}">
              <a16:creationId xmlns:a16="http://schemas.microsoft.com/office/drawing/2014/main" id="{FAFFC59F-E2EF-468A-8402-4708E9278BB1}"/>
            </a:ext>
          </a:extLst>
        </xdr:cNvPr>
        <xdr:cNvSpPr txBox="1"/>
      </xdr:nvSpPr>
      <xdr:spPr>
        <a:xfrm>
          <a:off x="855354" y="11059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20A7104B-7B04-43E4-ACF1-C36CF3F114AA}"/>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8CC1054C-C972-4C64-BBA6-0FD2C027A956}"/>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918B4ECD-88DC-44E5-846E-5289789381E2}"/>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8E083A8F-6108-4FED-9011-59C83F64EFA8}"/>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2BEB0DA5-63D0-47BA-BB05-FCEBFF6B6EC7}"/>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8A0925E-C0B3-46D5-A301-968EABC34FFC}"/>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4ED50B16-E9E4-4A8F-B857-ABE5BAEE579F}"/>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3CCB227B-10F5-4718-A36D-28297C4AFEB8}"/>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97ADCDEA-02FF-4EAA-84A8-967EAC3FA67F}"/>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32C12680-B06A-4083-A3C6-BB511CC51E1E}"/>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968FF177-F604-450F-8081-4D3D1A9021EE}"/>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62F5ABE2-4BB6-48D6-AD6C-17003647809B}"/>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4D3B7FB3-9771-444F-A07A-569D2EDB3B79}"/>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5253F672-9048-4FDD-8FA6-D9102E600422}"/>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D0224900-DC66-4037-A6AE-EC16613E4B00}"/>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8302C9E1-6679-4797-817B-475FD0F36639}"/>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611FA09B-6A2A-416B-95B5-4FCE58447657}"/>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BB1B15E4-4344-4194-845A-5CD9BDC04F2D}"/>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907D17DC-180C-4179-BD7A-9CBB77137D00}"/>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E88C9580-C3FA-4069-8B45-E8AC446D7C7E}"/>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83E4F6D8-70A2-4E1B-A02A-9577CBA50E6A}"/>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305069F2-8483-4406-BB83-C9C8264DD5D2}"/>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DB1DE13E-CAA8-45F0-AC9F-778E043BE920}"/>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131" name="直線コネクタ 130">
          <a:extLst>
            <a:ext uri="{FF2B5EF4-FFF2-40B4-BE49-F238E27FC236}">
              <a16:creationId xmlns:a16="http://schemas.microsoft.com/office/drawing/2014/main" id="{218B2E3F-9FA8-4215-8B4E-988C3C6C67B5}"/>
            </a:ext>
          </a:extLst>
        </xdr:cNvPr>
        <xdr:cNvCxnSpPr/>
      </xdr:nvCxnSpPr>
      <xdr:spPr>
        <a:xfrm flipV="1">
          <a:off x="9429115" y="9628505"/>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132" name="【体育館・プール】&#10;一人当たり面積最小値テキスト">
          <a:extLst>
            <a:ext uri="{FF2B5EF4-FFF2-40B4-BE49-F238E27FC236}">
              <a16:creationId xmlns:a16="http://schemas.microsoft.com/office/drawing/2014/main" id="{8A0F543E-E68D-4F7B-B22F-E090EDB6DCAB}"/>
            </a:ext>
          </a:extLst>
        </xdr:cNvPr>
        <xdr:cNvSpPr txBox="1"/>
      </xdr:nvSpPr>
      <xdr:spPr>
        <a:xfrm>
          <a:off x="9467850" y="1095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133" name="直線コネクタ 132">
          <a:extLst>
            <a:ext uri="{FF2B5EF4-FFF2-40B4-BE49-F238E27FC236}">
              <a16:creationId xmlns:a16="http://schemas.microsoft.com/office/drawing/2014/main" id="{F7F2315B-87D1-411D-B47A-C117A715F8BF}"/>
            </a:ext>
          </a:extLst>
        </xdr:cNvPr>
        <xdr:cNvCxnSpPr/>
      </xdr:nvCxnSpPr>
      <xdr:spPr>
        <a:xfrm>
          <a:off x="9356090" y="1094676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134" name="【体育館・プール】&#10;一人当たり面積最大値テキスト">
          <a:extLst>
            <a:ext uri="{FF2B5EF4-FFF2-40B4-BE49-F238E27FC236}">
              <a16:creationId xmlns:a16="http://schemas.microsoft.com/office/drawing/2014/main" id="{E9F164A1-63A3-46D1-80D5-1374CE0E43FD}"/>
            </a:ext>
          </a:extLst>
        </xdr:cNvPr>
        <xdr:cNvSpPr txBox="1"/>
      </xdr:nvSpPr>
      <xdr:spPr>
        <a:xfrm>
          <a:off x="9467850" y="940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135" name="直線コネクタ 134">
          <a:extLst>
            <a:ext uri="{FF2B5EF4-FFF2-40B4-BE49-F238E27FC236}">
              <a16:creationId xmlns:a16="http://schemas.microsoft.com/office/drawing/2014/main" id="{48E818FB-DC78-4DD5-988C-2A6D4663A760}"/>
            </a:ext>
          </a:extLst>
        </xdr:cNvPr>
        <xdr:cNvCxnSpPr/>
      </xdr:nvCxnSpPr>
      <xdr:spPr>
        <a:xfrm>
          <a:off x="9356090" y="962850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48277</xdr:rowOff>
    </xdr:from>
    <xdr:ext cx="469744" cy="259045"/>
    <xdr:sp macro="" textlink="">
      <xdr:nvSpPr>
        <xdr:cNvPr id="136" name="【体育館・プール】&#10;一人当たり面積平均値テキスト">
          <a:extLst>
            <a:ext uri="{FF2B5EF4-FFF2-40B4-BE49-F238E27FC236}">
              <a16:creationId xmlns:a16="http://schemas.microsoft.com/office/drawing/2014/main" id="{E8E28F20-BCC0-4E90-AF77-8FBD73C66AE7}"/>
            </a:ext>
          </a:extLst>
        </xdr:cNvPr>
        <xdr:cNvSpPr txBox="1"/>
      </xdr:nvSpPr>
      <xdr:spPr>
        <a:xfrm>
          <a:off x="9467850" y="10337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137" name="フローチャート: 判断 136">
          <a:extLst>
            <a:ext uri="{FF2B5EF4-FFF2-40B4-BE49-F238E27FC236}">
              <a16:creationId xmlns:a16="http://schemas.microsoft.com/office/drawing/2014/main" id="{35185118-FC99-4EEE-8505-BDCAD1CE2E3C}"/>
            </a:ext>
          </a:extLst>
        </xdr:cNvPr>
        <xdr:cNvSpPr/>
      </xdr:nvSpPr>
      <xdr:spPr>
        <a:xfrm>
          <a:off x="9394190" y="10480040"/>
          <a:ext cx="9017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39370</xdr:rowOff>
    </xdr:from>
    <xdr:to>
      <xdr:col>50</xdr:col>
      <xdr:colOff>165100</xdr:colOff>
      <xdr:row>61</xdr:row>
      <xdr:rowOff>140970</xdr:rowOff>
    </xdr:to>
    <xdr:sp macro="" textlink="">
      <xdr:nvSpPr>
        <xdr:cNvPr id="138" name="フローチャート: 判断 137">
          <a:extLst>
            <a:ext uri="{FF2B5EF4-FFF2-40B4-BE49-F238E27FC236}">
              <a16:creationId xmlns:a16="http://schemas.microsoft.com/office/drawing/2014/main" id="{7BC62367-71B7-4594-81F5-3D6F62F47B48}"/>
            </a:ext>
          </a:extLst>
        </xdr:cNvPr>
        <xdr:cNvSpPr/>
      </xdr:nvSpPr>
      <xdr:spPr>
        <a:xfrm>
          <a:off x="8632190" y="10497820"/>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43180</xdr:rowOff>
    </xdr:from>
    <xdr:to>
      <xdr:col>46</xdr:col>
      <xdr:colOff>38100</xdr:colOff>
      <xdr:row>61</xdr:row>
      <xdr:rowOff>144780</xdr:rowOff>
    </xdr:to>
    <xdr:sp macro="" textlink="">
      <xdr:nvSpPr>
        <xdr:cNvPr id="139" name="フローチャート: 判断 138">
          <a:extLst>
            <a:ext uri="{FF2B5EF4-FFF2-40B4-BE49-F238E27FC236}">
              <a16:creationId xmlns:a16="http://schemas.microsoft.com/office/drawing/2014/main" id="{2BB5B3DE-222F-4AE7-94A0-3546B91A481C}"/>
            </a:ext>
          </a:extLst>
        </xdr:cNvPr>
        <xdr:cNvSpPr/>
      </xdr:nvSpPr>
      <xdr:spPr>
        <a:xfrm>
          <a:off x="7846060" y="105035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60960</xdr:rowOff>
    </xdr:from>
    <xdr:to>
      <xdr:col>41</xdr:col>
      <xdr:colOff>101600</xdr:colOff>
      <xdr:row>61</xdr:row>
      <xdr:rowOff>162560</xdr:rowOff>
    </xdr:to>
    <xdr:sp macro="" textlink="">
      <xdr:nvSpPr>
        <xdr:cNvPr id="140" name="フローチャート: 判断 139">
          <a:extLst>
            <a:ext uri="{FF2B5EF4-FFF2-40B4-BE49-F238E27FC236}">
              <a16:creationId xmlns:a16="http://schemas.microsoft.com/office/drawing/2014/main" id="{E2BBC9F4-4580-400A-AF27-7B08CF62D717}"/>
            </a:ext>
          </a:extLst>
        </xdr:cNvPr>
        <xdr:cNvSpPr/>
      </xdr:nvSpPr>
      <xdr:spPr>
        <a:xfrm>
          <a:off x="7029450" y="1051560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85090</xdr:rowOff>
    </xdr:from>
    <xdr:to>
      <xdr:col>36</xdr:col>
      <xdr:colOff>165100</xdr:colOff>
      <xdr:row>62</xdr:row>
      <xdr:rowOff>15240</xdr:rowOff>
    </xdr:to>
    <xdr:sp macro="" textlink="">
      <xdr:nvSpPr>
        <xdr:cNvPr id="141" name="フローチャート: 判断 140">
          <a:extLst>
            <a:ext uri="{FF2B5EF4-FFF2-40B4-BE49-F238E27FC236}">
              <a16:creationId xmlns:a16="http://schemas.microsoft.com/office/drawing/2014/main" id="{54DB9938-2C7C-42CF-A693-8C599B1F83CD}"/>
            </a:ext>
          </a:extLst>
        </xdr:cNvPr>
        <xdr:cNvSpPr/>
      </xdr:nvSpPr>
      <xdr:spPr>
        <a:xfrm>
          <a:off x="6231890" y="1054544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A3C4327D-8A1D-4F55-8C8F-860D9CF2A46E}"/>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6717B2F4-130B-4635-A29F-AE298BA6AA41}"/>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16728650-6821-4F11-88F4-DE8F560B5DD5}"/>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BD213AD-4A54-4744-A9C6-3A662E98F8B8}"/>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2C2E5B21-7EBA-449C-84BC-731087573EE0}"/>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71120</xdr:rowOff>
    </xdr:from>
    <xdr:to>
      <xdr:col>55</xdr:col>
      <xdr:colOff>50800</xdr:colOff>
      <xdr:row>64</xdr:row>
      <xdr:rowOff>1270</xdr:rowOff>
    </xdr:to>
    <xdr:sp macro="" textlink="">
      <xdr:nvSpPr>
        <xdr:cNvPr id="147" name="楕円 146">
          <a:extLst>
            <a:ext uri="{FF2B5EF4-FFF2-40B4-BE49-F238E27FC236}">
              <a16:creationId xmlns:a16="http://schemas.microsoft.com/office/drawing/2014/main" id="{3EAE05EF-858B-410F-A221-6C9B1836E039}"/>
            </a:ext>
          </a:extLst>
        </xdr:cNvPr>
        <xdr:cNvSpPr/>
      </xdr:nvSpPr>
      <xdr:spPr>
        <a:xfrm>
          <a:off x="9394190" y="1087056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157497</xdr:rowOff>
    </xdr:from>
    <xdr:ext cx="469744" cy="259045"/>
    <xdr:sp macro="" textlink="">
      <xdr:nvSpPr>
        <xdr:cNvPr id="148" name="【体育館・プール】&#10;一人当たり面積該当値テキスト">
          <a:extLst>
            <a:ext uri="{FF2B5EF4-FFF2-40B4-BE49-F238E27FC236}">
              <a16:creationId xmlns:a16="http://schemas.microsoft.com/office/drawing/2014/main" id="{C45150CF-B992-4A16-87C5-B687F4A2263C}"/>
            </a:ext>
          </a:extLst>
        </xdr:cNvPr>
        <xdr:cNvSpPr txBox="1"/>
      </xdr:nvSpPr>
      <xdr:spPr>
        <a:xfrm>
          <a:off x="9467850" y="1078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72390</xdr:rowOff>
    </xdr:from>
    <xdr:to>
      <xdr:col>50</xdr:col>
      <xdr:colOff>165100</xdr:colOff>
      <xdr:row>64</xdr:row>
      <xdr:rowOff>2540</xdr:rowOff>
    </xdr:to>
    <xdr:sp macro="" textlink="">
      <xdr:nvSpPr>
        <xdr:cNvPr id="149" name="楕円 148">
          <a:extLst>
            <a:ext uri="{FF2B5EF4-FFF2-40B4-BE49-F238E27FC236}">
              <a16:creationId xmlns:a16="http://schemas.microsoft.com/office/drawing/2014/main" id="{24F37380-B617-4C6A-B9E4-B4479573078E}"/>
            </a:ext>
          </a:extLst>
        </xdr:cNvPr>
        <xdr:cNvSpPr/>
      </xdr:nvSpPr>
      <xdr:spPr>
        <a:xfrm>
          <a:off x="8632190" y="1087374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121920</xdr:rowOff>
    </xdr:from>
    <xdr:to>
      <xdr:col>55</xdr:col>
      <xdr:colOff>0</xdr:colOff>
      <xdr:row>63</xdr:row>
      <xdr:rowOff>123190</xdr:rowOff>
    </xdr:to>
    <xdr:cxnSp macro="">
      <xdr:nvCxnSpPr>
        <xdr:cNvPr id="150" name="直線コネクタ 149">
          <a:extLst>
            <a:ext uri="{FF2B5EF4-FFF2-40B4-BE49-F238E27FC236}">
              <a16:creationId xmlns:a16="http://schemas.microsoft.com/office/drawing/2014/main" id="{E0445A3F-8605-488A-88CC-C8F63B83E763}"/>
            </a:ext>
          </a:extLst>
        </xdr:cNvPr>
        <xdr:cNvCxnSpPr/>
      </xdr:nvCxnSpPr>
      <xdr:spPr>
        <a:xfrm flipV="1">
          <a:off x="8686800" y="10925175"/>
          <a:ext cx="74295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74930</xdr:rowOff>
    </xdr:from>
    <xdr:to>
      <xdr:col>46</xdr:col>
      <xdr:colOff>38100</xdr:colOff>
      <xdr:row>64</xdr:row>
      <xdr:rowOff>5080</xdr:rowOff>
    </xdr:to>
    <xdr:sp macro="" textlink="">
      <xdr:nvSpPr>
        <xdr:cNvPr id="151" name="楕円 150">
          <a:extLst>
            <a:ext uri="{FF2B5EF4-FFF2-40B4-BE49-F238E27FC236}">
              <a16:creationId xmlns:a16="http://schemas.microsoft.com/office/drawing/2014/main" id="{5A53A159-D47A-413E-BBEF-967165F6C4A4}"/>
            </a:ext>
          </a:extLst>
        </xdr:cNvPr>
        <xdr:cNvSpPr/>
      </xdr:nvSpPr>
      <xdr:spPr>
        <a:xfrm>
          <a:off x="7846060" y="1087628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123190</xdr:rowOff>
    </xdr:from>
    <xdr:to>
      <xdr:col>50</xdr:col>
      <xdr:colOff>114300</xdr:colOff>
      <xdr:row>63</xdr:row>
      <xdr:rowOff>125730</xdr:rowOff>
    </xdr:to>
    <xdr:cxnSp macro="">
      <xdr:nvCxnSpPr>
        <xdr:cNvPr id="152" name="直線コネクタ 151">
          <a:extLst>
            <a:ext uri="{FF2B5EF4-FFF2-40B4-BE49-F238E27FC236}">
              <a16:creationId xmlns:a16="http://schemas.microsoft.com/office/drawing/2014/main" id="{DC6C3760-A2C8-42F8-BEFF-6E9DB7709918}"/>
            </a:ext>
          </a:extLst>
        </xdr:cNvPr>
        <xdr:cNvCxnSpPr/>
      </xdr:nvCxnSpPr>
      <xdr:spPr>
        <a:xfrm flipV="1">
          <a:off x="7889240" y="10926445"/>
          <a:ext cx="79756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76200</xdr:rowOff>
    </xdr:from>
    <xdr:to>
      <xdr:col>41</xdr:col>
      <xdr:colOff>101600</xdr:colOff>
      <xdr:row>64</xdr:row>
      <xdr:rowOff>6350</xdr:rowOff>
    </xdr:to>
    <xdr:sp macro="" textlink="">
      <xdr:nvSpPr>
        <xdr:cNvPr id="153" name="楕円 152">
          <a:extLst>
            <a:ext uri="{FF2B5EF4-FFF2-40B4-BE49-F238E27FC236}">
              <a16:creationId xmlns:a16="http://schemas.microsoft.com/office/drawing/2014/main" id="{AC08348A-5893-4250-BD70-456CAD65F3B2}"/>
            </a:ext>
          </a:extLst>
        </xdr:cNvPr>
        <xdr:cNvSpPr/>
      </xdr:nvSpPr>
      <xdr:spPr>
        <a:xfrm>
          <a:off x="7029450" y="1087755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125730</xdr:rowOff>
    </xdr:from>
    <xdr:to>
      <xdr:col>45</xdr:col>
      <xdr:colOff>177800</xdr:colOff>
      <xdr:row>63</xdr:row>
      <xdr:rowOff>127000</xdr:rowOff>
    </xdr:to>
    <xdr:cxnSp macro="">
      <xdr:nvCxnSpPr>
        <xdr:cNvPr id="154" name="直線コネクタ 153">
          <a:extLst>
            <a:ext uri="{FF2B5EF4-FFF2-40B4-BE49-F238E27FC236}">
              <a16:creationId xmlns:a16="http://schemas.microsoft.com/office/drawing/2014/main" id="{0632B51B-1FD0-406A-BC4F-CD1F19A9C2B3}"/>
            </a:ext>
          </a:extLst>
        </xdr:cNvPr>
        <xdr:cNvCxnSpPr/>
      </xdr:nvCxnSpPr>
      <xdr:spPr>
        <a:xfrm flipV="1">
          <a:off x="7084060" y="10930890"/>
          <a:ext cx="80518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77470</xdr:rowOff>
    </xdr:from>
    <xdr:to>
      <xdr:col>36</xdr:col>
      <xdr:colOff>165100</xdr:colOff>
      <xdr:row>64</xdr:row>
      <xdr:rowOff>7620</xdr:rowOff>
    </xdr:to>
    <xdr:sp macro="" textlink="">
      <xdr:nvSpPr>
        <xdr:cNvPr id="155" name="楕円 154">
          <a:extLst>
            <a:ext uri="{FF2B5EF4-FFF2-40B4-BE49-F238E27FC236}">
              <a16:creationId xmlns:a16="http://schemas.microsoft.com/office/drawing/2014/main" id="{24865409-AF5B-44BB-84E4-144326E1A902}"/>
            </a:ext>
          </a:extLst>
        </xdr:cNvPr>
        <xdr:cNvSpPr/>
      </xdr:nvSpPr>
      <xdr:spPr>
        <a:xfrm>
          <a:off x="6231890" y="1087882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127000</xdr:rowOff>
    </xdr:from>
    <xdr:to>
      <xdr:col>41</xdr:col>
      <xdr:colOff>50800</xdr:colOff>
      <xdr:row>63</xdr:row>
      <xdr:rowOff>128270</xdr:rowOff>
    </xdr:to>
    <xdr:cxnSp macro="">
      <xdr:nvCxnSpPr>
        <xdr:cNvPr id="156" name="直線コネクタ 155">
          <a:extLst>
            <a:ext uri="{FF2B5EF4-FFF2-40B4-BE49-F238E27FC236}">
              <a16:creationId xmlns:a16="http://schemas.microsoft.com/office/drawing/2014/main" id="{9080DFFF-D8B2-4944-A3F8-CF732AA49866}"/>
            </a:ext>
          </a:extLst>
        </xdr:cNvPr>
        <xdr:cNvCxnSpPr/>
      </xdr:nvCxnSpPr>
      <xdr:spPr>
        <a:xfrm flipV="1">
          <a:off x="6286500" y="10932160"/>
          <a:ext cx="79756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157497</xdr:rowOff>
    </xdr:from>
    <xdr:ext cx="469744" cy="259045"/>
    <xdr:sp macro="" textlink="">
      <xdr:nvSpPr>
        <xdr:cNvPr id="157" name="n_1aveValue【体育館・プール】&#10;一人当たり面積">
          <a:extLst>
            <a:ext uri="{FF2B5EF4-FFF2-40B4-BE49-F238E27FC236}">
              <a16:creationId xmlns:a16="http://schemas.microsoft.com/office/drawing/2014/main" id="{F68290C6-4278-4E13-9FD0-6716661BF367}"/>
            </a:ext>
          </a:extLst>
        </xdr:cNvPr>
        <xdr:cNvSpPr txBox="1"/>
      </xdr:nvSpPr>
      <xdr:spPr>
        <a:xfrm>
          <a:off x="8454467" y="10274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161307</xdr:rowOff>
    </xdr:from>
    <xdr:ext cx="469744" cy="259045"/>
    <xdr:sp macro="" textlink="">
      <xdr:nvSpPr>
        <xdr:cNvPr id="158" name="n_2aveValue【体育館・プール】&#10;一人当たり面積">
          <a:extLst>
            <a:ext uri="{FF2B5EF4-FFF2-40B4-BE49-F238E27FC236}">
              <a16:creationId xmlns:a16="http://schemas.microsoft.com/office/drawing/2014/main" id="{E21E236F-5162-447F-A2CA-7A83064E6E1B}"/>
            </a:ext>
          </a:extLst>
        </xdr:cNvPr>
        <xdr:cNvSpPr txBox="1"/>
      </xdr:nvSpPr>
      <xdr:spPr>
        <a:xfrm>
          <a:off x="7673417" y="1027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7637</xdr:rowOff>
    </xdr:from>
    <xdr:ext cx="469744" cy="259045"/>
    <xdr:sp macro="" textlink="">
      <xdr:nvSpPr>
        <xdr:cNvPr id="159" name="n_3aveValue【体育館・プール】&#10;一人当たり面積">
          <a:extLst>
            <a:ext uri="{FF2B5EF4-FFF2-40B4-BE49-F238E27FC236}">
              <a16:creationId xmlns:a16="http://schemas.microsoft.com/office/drawing/2014/main" id="{D1D9C481-C1D3-4242-8CC5-D97C97FF1EF5}"/>
            </a:ext>
          </a:extLst>
        </xdr:cNvPr>
        <xdr:cNvSpPr txBox="1"/>
      </xdr:nvSpPr>
      <xdr:spPr>
        <a:xfrm>
          <a:off x="6866332" y="1029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31767</xdr:rowOff>
    </xdr:from>
    <xdr:ext cx="469744" cy="259045"/>
    <xdr:sp macro="" textlink="">
      <xdr:nvSpPr>
        <xdr:cNvPr id="160" name="n_4aveValue【体育館・プール】&#10;一人当たり面積">
          <a:extLst>
            <a:ext uri="{FF2B5EF4-FFF2-40B4-BE49-F238E27FC236}">
              <a16:creationId xmlns:a16="http://schemas.microsoft.com/office/drawing/2014/main" id="{C1D3F459-FBDE-4C9F-83EC-B387F0A14E5B}"/>
            </a:ext>
          </a:extLst>
        </xdr:cNvPr>
        <xdr:cNvSpPr txBox="1"/>
      </xdr:nvSpPr>
      <xdr:spPr>
        <a:xfrm>
          <a:off x="6068772" y="1031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165117</xdr:rowOff>
    </xdr:from>
    <xdr:ext cx="469744" cy="259045"/>
    <xdr:sp macro="" textlink="">
      <xdr:nvSpPr>
        <xdr:cNvPr id="161" name="n_1mainValue【体育館・プール】&#10;一人当たり面積">
          <a:extLst>
            <a:ext uri="{FF2B5EF4-FFF2-40B4-BE49-F238E27FC236}">
              <a16:creationId xmlns:a16="http://schemas.microsoft.com/office/drawing/2014/main" id="{763365BA-9109-4ECD-A462-6CFE9D699EBC}"/>
            </a:ext>
          </a:extLst>
        </xdr:cNvPr>
        <xdr:cNvSpPr txBox="1"/>
      </xdr:nvSpPr>
      <xdr:spPr>
        <a:xfrm>
          <a:off x="8454467" y="1097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167657</xdr:rowOff>
    </xdr:from>
    <xdr:ext cx="469744" cy="259045"/>
    <xdr:sp macro="" textlink="">
      <xdr:nvSpPr>
        <xdr:cNvPr id="162" name="n_2mainValue【体育館・プール】&#10;一人当たり面積">
          <a:extLst>
            <a:ext uri="{FF2B5EF4-FFF2-40B4-BE49-F238E27FC236}">
              <a16:creationId xmlns:a16="http://schemas.microsoft.com/office/drawing/2014/main" id="{24ED28BE-05BA-4E5A-ACB2-56FDB15EC61B}"/>
            </a:ext>
          </a:extLst>
        </xdr:cNvPr>
        <xdr:cNvSpPr txBox="1"/>
      </xdr:nvSpPr>
      <xdr:spPr>
        <a:xfrm>
          <a:off x="767341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168927</xdr:rowOff>
    </xdr:from>
    <xdr:ext cx="469744" cy="259045"/>
    <xdr:sp macro="" textlink="">
      <xdr:nvSpPr>
        <xdr:cNvPr id="163" name="n_3mainValue【体育館・プール】&#10;一人当たり面積">
          <a:extLst>
            <a:ext uri="{FF2B5EF4-FFF2-40B4-BE49-F238E27FC236}">
              <a16:creationId xmlns:a16="http://schemas.microsoft.com/office/drawing/2014/main" id="{28B27D2B-1491-4088-AA6F-5C0C3B8EC858}"/>
            </a:ext>
          </a:extLst>
        </xdr:cNvPr>
        <xdr:cNvSpPr txBox="1"/>
      </xdr:nvSpPr>
      <xdr:spPr>
        <a:xfrm>
          <a:off x="6866332" y="1097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170197</xdr:rowOff>
    </xdr:from>
    <xdr:ext cx="469744" cy="259045"/>
    <xdr:sp macro="" textlink="">
      <xdr:nvSpPr>
        <xdr:cNvPr id="164" name="n_4mainValue【体育館・プール】&#10;一人当たり面積">
          <a:extLst>
            <a:ext uri="{FF2B5EF4-FFF2-40B4-BE49-F238E27FC236}">
              <a16:creationId xmlns:a16="http://schemas.microsoft.com/office/drawing/2014/main" id="{02721923-97B4-48AD-A856-94717D10F0B9}"/>
            </a:ext>
          </a:extLst>
        </xdr:cNvPr>
        <xdr:cNvSpPr txBox="1"/>
      </xdr:nvSpPr>
      <xdr:spPr>
        <a:xfrm>
          <a:off x="6068772" y="1097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E4365E00-3CAC-42AF-9089-FD9B8E3CE9D2}"/>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1A95B8A8-A3B1-4EE3-9FC1-0CBB8C3E2B9D}"/>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756BB5ED-B455-4882-9C1E-46F71C38CA19}"/>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1FC966D8-882D-495A-AF7F-C3F46775D95A}"/>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271841BE-AAC0-4D97-9C54-3FD55F73D83F}"/>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48DAD931-690E-4549-BD0A-17C29301EBD7}"/>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E9738E76-E56D-40BB-B3E4-7B38E0E4E5CB}"/>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F7F864EB-FCF1-4742-BB08-ADFEAC59850D}"/>
            </a:ext>
          </a:extLst>
        </xdr:cNvPr>
        <xdr:cNvSpPr/>
      </xdr:nvSpPr>
      <xdr:spPr>
        <a:xfrm>
          <a:off x="6858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3" name="正方形/長方形 172">
          <a:extLst>
            <a:ext uri="{FF2B5EF4-FFF2-40B4-BE49-F238E27FC236}">
              <a16:creationId xmlns:a16="http://schemas.microsoft.com/office/drawing/2014/main" id="{FCCC7A15-9F81-440E-B966-D905A32F5265}"/>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4" name="正方形/長方形 173">
          <a:extLst>
            <a:ext uri="{FF2B5EF4-FFF2-40B4-BE49-F238E27FC236}">
              <a16:creationId xmlns:a16="http://schemas.microsoft.com/office/drawing/2014/main" id="{26BD0E3E-597F-4AC7-BAFB-B0D7D2CC21D6}"/>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5" name="正方形/長方形 174">
          <a:extLst>
            <a:ext uri="{FF2B5EF4-FFF2-40B4-BE49-F238E27FC236}">
              <a16:creationId xmlns:a16="http://schemas.microsoft.com/office/drawing/2014/main" id="{6423F8BF-FECA-4B72-87C6-423BBFF36EAB}"/>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6" name="正方形/長方形 175">
          <a:extLst>
            <a:ext uri="{FF2B5EF4-FFF2-40B4-BE49-F238E27FC236}">
              <a16:creationId xmlns:a16="http://schemas.microsoft.com/office/drawing/2014/main" id="{C0B8A1CC-38F0-4655-9574-C074EEAB866A}"/>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7" name="正方形/長方形 176">
          <a:extLst>
            <a:ext uri="{FF2B5EF4-FFF2-40B4-BE49-F238E27FC236}">
              <a16:creationId xmlns:a16="http://schemas.microsoft.com/office/drawing/2014/main" id="{F7F741C4-A466-4136-BAEB-0AA3DB5F2DD4}"/>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8" name="正方形/長方形 177">
          <a:extLst>
            <a:ext uri="{FF2B5EF4-FFF2-40B4-BE49-F238E27FC236}">
              <a16:creationId xmlns:a16="http://schemas.microsoft.com/office/drawing/2014/main" id="{C86E7597-7C00-4CF2-8083-FC24A76FBC23}"/>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9" name="正方形/長方形 178">
          <a:extLst>
            <a:ext uri="{FF2B5EF4-FFF2-40B4-BE49-F238E27FC236}">
              <a16:creationId xmlns:a16="http://schemas.microsoft.com/office/drawing/2014/main" id="{5DB7317F-B2DA-4EB4-A49A-B2F0974A0B29}"/>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0" name="正方形/長方形 179">
          <a:extLst>
            <a:ext uri="{FF2B5EF4-FFF2-40B4-BE49-F238E27FC236}">
              <a16:creationId xmlns:a16="http://schemas.microsoft.com/office/drawing/2014/main" id="{F8745F38-6214-4EE5-80E6-28868F0C2E19}"/>
            </a:ext>
          </a:extLst>
        </xdr:cNvPr>
        <xdr:cNvSpPr/>
      </xdr:nvSpPr>
      <xdr:spPr>
        <a:xfrm>
          <a:off x="596011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1" name="正方形/長方形 180">
          <a:extLst>
            <a:ext uri="{FF2B5EF4-FFF2-40B4-BE49-F238E27FC236}">
              <a16:creationId xmlns:a16="http://schemas.microsoft.com/office/drawing/2014/main" id="{B40835CE-6887-4095-A8F5-4E07EC687500}"/>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2" name="正方形/長方形 181">
          <a:extLst>
            <a:ext uri="{FF2B5EF4-FFF2-40B4-BE49-F238E27FC236}">
              <a16:creationId xmlns:a16="http://schemas.microsoft.com/office/drawing/2014/main" id="{73D1CC03-41D4-459F-BACA-F4A728CD2085}"/>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3" name="正方形/長方形 182">
          <a:extLst>
            <a:ext uri="{FF2B5EF4-FFF2-40B4-BE49-F238E27FC236}">
              <a16:creationId xmlns:a16="http://schemas.microsoft.com/office/drawing/2014/main" id="{B3D1D7CF-AD40-44C9-AEC9-DF3366BA9BAB}"/>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4" name="正方形/長方形 183">
          <a:extLst>
            <a:ext uri="{FF2B5EF4-FFF2-40B4-BE49-F238E27FC236}">
              <a16:creationId xmlns:a16="http://schemas.microsoft.com/office/drawing/2014/main" id="{A8539772-8D75-467B-9364-036E082EF249}"/>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5" name="正方形/長方形 184">
          <a:extLst>
            <a:ext uri="{FF2B5EF4-FFF2-40B4-BE49-F238E27FC236}">
              <a16:creationId xmlns:a16="http://schemas.microsoft.com/office/drawing/2014/main" id="{AC7B2E0A-520C-429E-A682-F277055B5120}"/>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6" name="正方形/長方形 185">
          <a:extLst>
            <a:ext uri="{FF2B5EF4-FFF2-40B4-BE49-F238E27FC236}">
              <a16:creationId xmlns:a16="http://schemas.microsoft.com/office/drawing/2014/main" id="{F5371C34-22ED-4730-8D21-004869860FD9}"/>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7" name="正方形/長方形 186">
          <a:extLst>
            <a:ext uri="{FF2B5EF4-FFF2-40B4-BE49-F238E27FC236}">
              <a16:creationId xmlns:a16="http://schemas.microsoft.com/office/drawing/2014/main" id="{2631A9FC-AFD4-44C2-8A98-B91DBF21E21A}"/>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8" name="正方形/長方形 187">
          <a:extLst>
            <a:ext uri="{FF2B5EF4-FFF2-40B4-BE49-F238E27FC236}">
              <a16:creationId xmlns:a16="http://schemas.microsoft.com/office/drawing/2014/main" id="{83D38F84-F11F-43C7-A64D-F8F1DEEC652E}"/>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9" name="テキスト ボックス 188">
          <a:extLst>
            <a:ext uri="{FF2B5EF4-FFF2-40B4-BE49-F238E27FC236}">
              <a16:creationId xmlns:a16="http://schemas.microsoft.com/office/drawing/2014/main" id="{B6595241-DDE7-46D7-8D28-E766AC4CDC53}"/>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90" name="直線コネクタ 189">
          <a:extLst>
            <a:ext uri="{FF2B5EF4-FFF2-40B4-BE49-F238E27FC236}">
              <a16:creationId xmlns:a16="http://schemas.microsoft.com/office/drawing/2014/main" id="{D6BF5531-4D15-4088-A9A9-129D8F4E7ABF}"/>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91" name="テキスト ボックス 190">
          <a:extLst>
            <a:ext uri="{FF2B5EF4-FFF2-40B4-BE49-F238E27FC236}">
              <a16:creationId xmlns:a16="http://schemas.microsoft.com/office/drawing/2014/main" id="{6D35CDDA-6E2A-4BBA-A877-F616E3D5BC46}"/>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92" name="直線コネクタ 191">
          <a:extLst>
            <a:ext uri="{FF2B5EF4-FFF2-40B4-BE49-F238E27FC236}">
              <a16:creationId xmlns:a16="http://schemas.microsoft.com/office/drawing/2014/main" id="{51108672-D091-41BA-9CB0-9DAC1A84B22B}"/>
            </a:ext>
          </a:extLst>
        </xdr:cNvPr>
        <xdr:cNvCxnSpPr/>
      </xdr:nvCxnSpPr>
      <xdr:spPr>
        <a:xfrm>
          <a:off x="6858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193" name="テキスト ボックス 192">
          <a:extLst>
            <a:ext uri="{FF2B5EF4-FFF2-40B4-BE49-F238E27FC236}">
              <a16:creationId xmlns:a16="http://schemas.microsoft.com/office/drawing/2014/main" id="{4EF050F5-B2A9-43F5-BACA-0342510D6B7A}"/>
            </a:ext>
          </a:extLst>
        </xdr:cNvPr>
        <xdr:cNvSpPr txBox="1"/>
      </xdr:nvSpPr>
      <xdr:spPr>
        <a:xfrm>
          <a:off x="2738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94" name="直線コネクタ 193">
          <a:extLst>
            <a:ext uri="{FF2B5EF4-FFF2-40B4-BE49-F238E27FC236}">
              <a16:creationId xmlns:a16="http://schemas.microsoft.com/office/drawing/2014/main" id="{754BA945-FA2A-44AE-90A4-98E40B9827AA}"/>
            </a:ext>
          </a:extLst>
        </xdr:cNvPr>
        <xdr:cNvCxnSpPr/>
      </xdr:nvCxnSpPr>
      <xdr:spPr>
        <a:xfrm>
          <a:off x="6858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95" name="テキスト ボックス 194">
          <a:extLst>
            <a:ext uri="{FF2B5EF4-FFF2-40B4-BE49-F238E27FC236}">
              <a16:creationId xmlns:a16="http://schemas.microsoft.com/office/drawing/2014/main" id="{ED5ACB06-2FC2-4FD3-AFA1-4CE093140056}"/>
            </a:ext>
          </a:extLst>
        </xdr:cNvPr>
        <xdr:cNvSpPr txBox="1"/>
      </xdr:nvSpPr>
      <xdr:spPr>
        <a:xfrm>
          <a:off x="34370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96" name="直線コネクタ 195">
          <a:extLst>
            <a:ext uri="{FF2B5EF4-FFF2-40B4-BE49-F238E27FC236}">
              <a16:creationId xmlns:a16="http://schemas.microsoft.com/office/drawing/2014/main" id="{6B86AB8E-0D3E-4C6D-ADE7-1F2553B92719}"/>
            </a:ext>
          </a:extLst>
        </xdr:cNvPr>
        <xdr:cNvCxnSpPr/>
      </xdr:nvCxnSpPr>
      <xdr:spPr>
        <a:xfrm>
          <a:off x="6858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97" name="テキスト ボックス 196">
          <a:extLst>
            <a:ext uri="{FF2B5EF4-FFF2-40B4-BE49-F238E27FC236}">
              <a16:creationId xmlns:a16="http://schemas.microsoft.com/office/drawing/2014/main" id="{0BF53EB3-4138-4A8B-B04D-8D221852E067}"/>
            </a:ext>
          </a:extLst>
        </xdr:cNvPr>
        <xdr:cNvSpPr txBox="1"/>
      </xdr:nvSpPr>
      <xdr:spPr>
        <a:xfrm>
          <a:off x="34370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98" name="直線コネクタ 197">
          <a:extLst>
            <a:ext uri="{FF2B5EF4-FFF2-40B4-BE49-F238E27FC236}">
              <a16:creationId xmlns:a16="http://schemas.microsoft.com/office/drawing/2014/main" id="{BE807CBF-5161-426E-A0A5-20B8D63FBABE}"/>
            </a:ext>
          </a:extLst>
        </xdr:cNvPr>
        <xdr:cNvCxnSpPr/>
      </xdr:nvCxnSpPr>
      <xdr:spPr>
        <a:xfrm>
          <a:off x="6858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199" name="テキスト ボックス 198">
          <a:extLst>
            <a:ext uri="{FF2B5EF4-FFF2-40B4-BE49-F238E27FC236}">
              <a16:creationId xmlns:a16="http://schemas.microsoft.com/office/drawing/2014/main" id="{BB4234DB-21FF-4631-8FDD-154FA98ACF6B}"/>
            </a:ext>
          </a:extLst>
        </xdr:cNvPr>
        <xdr:cNvSpPr txBox="1"/>
      </xdr:nvSpPr>
      <xdr:spPr>
        <a:xfrm>
          <a:off x="34370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00" name="直線コネクタ 199">
          <a:extLst>
            <a:ext uri="{FF2B5EF4-FFF2-40B4-BE49-F238E27FC236}">
              <a16:creationId xmlns:a16="http://schemas.microsoft.com/office/drawing/2014/main" id="{2E3376F5-F2FE-4C8D-8542-10FCD869D02D}"/>
            </a:ext>
          </a:extLst>
        </xdr:cNvPr>
        <xdr:cNvCxnSpPr/>
      </xdr:nvCxnSpPr>
      <xdr:spPr>
        <a:xfrm>
          <a:off x="6858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01" name="テキスト ボックス 200">
          <a:extLst>
            <a:ext uri="{FF2B5EF4-FFF2-40B4-BE49-F238E27FC236}">
              <a16:creationId xmlns:a16="http://schemas.microsoft.com/office/drawing/2014/main" id="{1794FB3E-C476-41BF-A4B1-AD9ABC63771B}"/>
            </a:ext>
          </a:extLst>
        </xdr:cNvPr>
        <xdr:cNvSpPr txBox="1"/>
      </xdr:nvSpPr>
      <xdr:spPr>
        <a:xfrm>
          <a:off x="34370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2" name="直線コネクタ 201">
          <a:extLst>
            <a:ext uri="{FF2B5EF4-FFF2-40B4-BE49-F238E27FC236}">
              <a16:creationId xmlns:a16="http://schemas.microsoft.com/office/drawing/2014/main" id="{3AABC89D-BA23-47E9-9DA4-2AC61F80D689}"/>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03" name="テキスト ボックス 202">
          <a:extLst>
            <a:ext uri="{FF2B5EF4-FFF2-40B4-BE49-F238E27FC236}">
              <a16:creationId xmlns:a16="http://schemas.microsoft.com/office/drawing/2014/main" id="{C4D54062-F014-4BD1-8664-67D3B9CC8853}"/>
            </a:ext>
          </a:extLst>
        </xdr:cNvPr>
        <xdr:cNvSpPr txBox="1"/>
      </xdr:nvSpPr>
      <xdr:spPr>
        <a:xfrm>
          <a:off x="38686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04" name="【市民会館】&#10;有形固定資産減価償却率グラフ枠">
          <a:extLst>
            <a:ext uri="{FF2B5EF4-FFF2-40B4-BE49-F238E27FC236}">
              <a16:creationId xmlns:a16="http://schemas.microsoft.com/office/drawing/2014/main" id="{FA9B661E-F34A-4702-BEEA-6AB54EAEE217}"/>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108</xdr:row>
      <xdr:rowOff>142875</xdr:rowOff>
    </xdr:to>
    <xdr:cxnSp macro="">
      <xdr:nvCxnSpPr>
        <xdr:cNvPr id="205" name="直線コネクタ 204">
          <a:extLst>
            <a:ext uri="{FF2B5EF4-FFF2-40B4-BE49-F238E27FC236}">
              <a16:creationId xmlns:a16="http://schemas.microsoft.com/office/drawing/2014/main" id="{D4DD3E7F-0693-47CF-A7C9-C88F3451575E}"/>
            </a:ext>
          </a:extLst>
        </xdr:cNvPr>
        <xdr:cNvCxnSpPr/>
      </xdr:nvCxnSpPr>
      <xdr:spPr>
        <a:xfrm flipV="1">
          <a:off x="4173855" y="17164049"/>
          <a:ext cx="0" cy="1493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146702</xdr:rowOff>
    </xdr:from>
    <xdr:ext cx="405111" cy="259045"/>
    <xdr:sp macro="" textlink="">
      <xdr:nvSpPr>
        <xdr:cNvPr id="206" name="【市民会館】&#10;有形固定資産減価償却率最小値テキスト">
          <a:extLst>
            <a:ext uri="{FF2B5EF4-FFF2-40B4-BE49-F238E27FC236}">
              <a16:creationId xmlns:a16="http://schemas.microsoft.com/office/drawing/2014/main" id="{A3674FB4-97BC-4272-A651-2BD09FB49809}"/>
            </a:ext>
          </a:extLst>
        </xdr:cNvPr>
        <xdr:cNvSpPr txBox="1"/>
      </xdr:nvSpPr>
      <xdr:spPr>
        <a:xfrm>
          <a:off x="421259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142875</xdr:rowOff>
    </xdr:from>
    <xdr:to>
      <xdr:col>24</xdr:col>
      <xdr:colOff>152400</xdr:colOff>
      <xdr:row>108</xdr:row>
      <xdr:rowOff>142875</xdr:rowOff>
    </xdr:to>
    <xdr:cxnSp macro="">
      <xdr:nvCxnSpPr>
        <xdr:cNvPr id="207" name="直線コネクタ 206">
          <a:extLst>
            <a:ext uri="{FF2B5EF4-FFF2-40B4-BE49-F238E27FC236}">
              <a16:creationId xmlns:a16="http://schemas.microsoft.com/office/drawing/2014/main" id="{47FEC276-373A-41C3-AABD-2C8F80EFD4D8}"/>
            </a:ext>
          </a:extLst>
        </xdr:cNvPr>
        <xdr:cNvCxnSpPr/>
      </xdr:nvCxnSpPr>
      <xdr:spPr>
        <a:xfrm>
          <a:off x="4112260" y="18657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208" name="【市民会館】&#10;有形固定資産減価償却率最大値テキスト">
          <a:extLst>
            <a:ext uri="{FF2B5EF4-FFF2-40B4-BE49-F238E27FC236}">
              <a16:creationId xmlns:a16="http://schemas.microsoft.com/office/drawing/2014/main" id="{7CD8ADBA-9EF5-4334-9180-FEC45C933EA3}"/>
            </a:ext>
          </a:extLst>
        </xdr:cNvPr>
        <xdr:cNvSpPr txBox="1"/>
      </xdr:nvSpPr>
      <xdr:spPr>
        <a:xfrm>
          <a:off x="4212590" y="16931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209" name="直線コネクタ 208">
          <a:extLst>
            <a:ext uri="{FF2B5EF4-FFF2-40B4-BE49-F238E27FC236}">
              <a16:creationId xmlns:a16="http://schemas.microsoft.com/office/drawing/2014/main" id="{376C6EEB-3E27-46E8-A7DD-1419C6E6E5FF}"/>
            </a:ext>
          </a:extLst>
        </xdr:cNvPr>
        <xdr:cNvCxnSpPr/>
      </xdr:nvCxnSpPr>
      <xdr:spPr>
        <a:xfrm>
          <a:off x="4112260" y="171640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74947</xdr:rowOff>
    </xdr:from>
    <xdr:ext cx="405111" cy="259045"/>
    <xdr:sp macro="" textlink="">
      <xdr:nvSpPr>
        <xdr:cNvPr id="210" name="【市民会館】&#10;有形固定資産減価償却率平均値テキスト">
          <a:extLst>
            <a:ext uri="{FF2B5EF4-FFF2-40B4-BE49-F238E27FC236}">
              <a16:creationId xmlns:a16="http://schemas.microsoft.com/office/drawing/2014/main" id="{D2F49EDB-3A96-41A4-90B9-C84F1276034F}"/>
            </a:ext>
          </a:extLst>
        </xdr:cNvPr>
        <xdr:cNvSpPr txBox="1"/>
      </xdr:nvSpPr>
      <xdr:spPr>
        <a:xfrm>
          <a:off x="4212590" y="1773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211" name="フローチャート: 判断 210">
          <a:extLst>
            <a:ext uri="{FF2B5EF4-FFF2-40B4-BE49-F238E27FC236}">
              <a16:creationId xmlns:a16="http://schemas.microsoft.com/office/drawing/2014/main" id="{B5C8C725-CD22-4196-8F94-3507334E2A2F}"/>
            </a:ext>
          </a:extLst>
        </xdr:cNvPr>
        <xdr:cNvSpPr/>
      </xdr:nvSpPr>
      <xdr:spPr>
        <a:xfrm>
          <a:off x="4131310" y="1788668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17780</xdr:rowOff>
    </xdr:from>
    <xdr:to>
      <xdr:col>20</xdr:col>
      <xdr:colOff>38100</xdr:colOff>
      <xdr:row>104</xdr:row>
      <xdr:rowOff>119380</xdr:rowOff>
    </xdr:to>
    <xdr:sp macro="" textlink="">
      <xdr:nvSpPr>
        <xdr:cNvPr id="212" name="フローチャート: 判断 211">
          <a:extLst>
            <a:ext uri="{FF2B5EF4-FFF2-40B4-BE49-F238E27FC236}">
              <a16:creationId xmlns:a16="http://schemas.microsoft.com/office/drawing/2014/main" id="{15F74423-A550-4E86-B990-5C149EA8202F}"/>
            </a:ext>
          </a:extLst>
        </xdr:cNvPr>
        <xdr:cNvSpPr/>
      </xdr:nvSpPr>
      <xdr:spPr>
        <a:xfrm>
          <a:off x="3388360" y="1785239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143511</xdr:rowOff>
    </xdr:from>
    <xdr:to>
      <xdr:col>15</xdr:col>
      <xdr:colOff>101600</xdr:colOff>
      <xdr:row>104</xdr:row>
      <xdr:rowOff>73661</xdr:rowOff>
    </xdr:to>
    <xdr:sp macro="" textlink="">
      <xdr:nvSpPr>
        <xdr:cNvPr id="213" name="フローチャート: 判断 212">
          <a:extLst>
            <a:ext uri="{FF2B5EF4-FFF2-40B4-BE49-F238E27FC236}">
              <a16:creationId xmlns:a16="http://schemas.microsoft.com/office/drawing/2014/main" id="{4DA81459-E7EF-47F4-A1FE-B174A6368670}"/>
            </a:ext>
          </a:extLst>
        </xdr:cNvPr>
        <xdr:cNvSpPr/>
      </xdr:nvSpPr>
      <xdr:spPr>
        <a:xfrm>
          <a:off x="2571750" y="1780095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141605</xdr:rowOff>
    </xdr:from>
    <xdr:to>
      <xdr:col>10</xdr:col>
      <xdr:colOff>165100</xdr:colOff>
      <xdr:row>104</xdr:row>
      <xdr:rowOff>71755</xdr:rowOff>
    </xdr:to>
    <xdr:sp macro="" textlink="">
      <xdr:nvSpPr>
        <xdr:cNvPr id="214" name="フローチャート: 判断 213">
          <a:extLst>
            <a:ext uri="{FF2B5EF4-FFF2-40B4-BE49-F238E27FC236}">
              <a16:creationId xmlns:a16="http://schemas.microsoft.com/office/drawing/2014/main" id="{0622BC9F-829B-4A89-946F-1B4454F3DB21}"/>
            </a:ext>
          </a:extLst>
        </xdr:cNvPr>
        <xdr:cNvSpPr/>
      </xdr:nvSpPr>
      <xdr:spPr>
        <a:xfrm>
          <a:off x="1774190" y="1779905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92075</xdr:rowOff>
    </xdr:from>
    <xdr:to>
      <xdr:col>6</xdr:col>
      <xdr:colOff>38100</xdr:colOff>
      <xdr:row>104</xdr:row>
      <xdr:rowOff>22225</xdr:rowOff>
    </xdr:to>
    <xdr:sp macro="" textlink="">
      <xdr:nvSpPr>
        <xdr:cNvPr id="215" name="フローチャート: 判断 214">
          <a:extLst>
            <a:ext uri="{FF2B5EF4-FFF2-40B4-BE49-F238E27FC236}">
              <a16:creationId xmlns:a16="http://schemas.microsoft.com/office/drawing/2014/main" id="{D080944D-4319-45D2-B562-43F3EB4B1AA7}"/>
            </a:ext>
          </a:extLst>
        </xdr:cNvPr>
        <xdr:cNvSpPr/>
      </xdr:nvSpPr>
      <xdr:spPr>
        <a:xfrm>
          <a:off x="988060" y="1775523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6" name="テキスト ボックス 215">
          <a:extLst>
            <a:ext uri="{FF2B5EF4-FFF2-40B4-BE49-F238E27FC236}">
              <a16:creationId xmlns:a16="http://schemas.microsoft.com/office/drawing/2014/main" id="{AEB125A4-2FEB-4309-AEE4-B70F70C21841}"/>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7" name="テキスト ボックス 216">
          <a:extLst>
            <a:ext uri="{FF2B5EF4-FFF2-40B4-BE49-F238E27FC236}">
              <a16:creationId xmlns:a16="http://schemas.microsoft.com/office/drawing/2014/main" id="{5791F794-EC75-47DF-91AB-8339E39A15D2}"/>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8" name="テキスト ボックス 217">
          <a:extLst>
            <a:ext uri="{FF2B5EF4-FFF2-40B4-BE49-F238E27FC236}">
              <a16:creationId xmlns:a16="http://schemas.microsoft.com/office/drawing/2014/main" id="{242F066F-6E0E-43DB-96D6-58244ACABED0}"/>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9" name="テキスト ボックス 218">
          <a:extLst>
            <a:ext uri="{FF2B5EF4-FFF2-40B4-BE49-F238E27FC236}">
              <a16:creationId xmlns:a16="http://schemas.microsoft.com/office/drawing/2014/main" id="{FD3D9775-7EE9-46D7-984C-454274E0FCA0}"/>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20" name="テキスト ボックス 219">
          <a:extLst>
            <a:ext uri="{FF2B5EF4-FFF2-40B4-BE49-F238E27FC236}">
              <a16:creationId xmlns:a16="http://schemas.microsoft.com/office/drawing/2014/main" id="{D82A779E-1E66-4C5C-A4E7-4EF36E2C3D19}"/>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113030</xdr:rowOff>
    </xdr:from>
    <xdr:to>
      <xdr:col>24</xdr:col>
      <xdr:colOff>114300</xdr:colOff>
      <xdr:row>106</xdr:row>
      <xdr:rowOff>43180</xdr:rowOff>
    </xdr:to>
    <xdr:sp macro="" textlink="">
      <xdr:nvSpPr>
        <xdr:cNvPr id="221" name="楕円 220">
          <a:extLst>
            <a:ext uri="{FF2B5EF4-FFF2-40B4-BE49-F238E27FC236}">
              <a16:creationId xmlns:a16="http://schemas.microsoft.com/office/drawing/2014/main" id="{BC897A24-7EF0-4ABD-86B1-85376112A8EC}"/>
            </a:ext>
          </a:extLst>
        </xdr:cNvPr>
        <xdr:cNvSpPr/>
      </xdr:nvSpPr>
      <xdr:spPr>
        <a:xfrm>
          <a:off x="4131310" y="181152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91457</xdr:rowOff>
    </xdr:from>
    <xdr:ext cx="405111" cy="259045"/>
    <xdr:sp macro="" textlink="">
      <xdr:nvSpPr>
        <xdr:cNvPr id="222" name="【市民会館】&#10;有形固定資産減価償却率該当値テキスト">
          <a:extLst>
            <a:ext uri="{FF2B5EF4-FFF2-40B4-BE49-F238E27FC236}">
              <a16:creationId xmlns:a16="http://schemas.microsoft.com/office/drawing/2014/main" id="{5BBB7D8D-DF8E-4063-B691-D6166658F0D2}"/>
            </a:ext>
          </a:extLst>
        </xdr:cNvPr>
        <xdr:cNvSpPr txBox="1"/>
      </xdr:nvSpPr>
      <xdr:spPr>
        <a:xfrm>
          <a:off x="4212590" y="1809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74930</xdr:rowOff>
    </xdr:from>
    <xdr:to>
      <xdr:col>20</xdr:col>
      <xdr:colOff>38100</xdr:colOff>
      <xdr:row>106</xdr:row>
      <xdr:rowOff>5080</xdr:rowOff>
    </xdr:to>
    <xdr:sp macro="" textlink="">
      <xdr:nvSpPr>
        <xdr:cNvPr id="223" name="楕円 222">
          <a:extLst>
            <a:ext uri="{FF2B5EF4-FFF2-40B4-BE49-F238E27FC236}">
              <a16:creationId xmlns:a16="http://schemas.microsoft.com/office/drawing/2014/main" id="{08101F04-F3AB-437A-8E09-822EC2F51D7F}"/>
            </a:ext>
          </a:extLst>
        </xdr:cNvPr>
        <xdr:cNvSpPr/>
      </xdr:nvSpPr>
      <xdr:spPr>
        <a:xfrm>
          <a:off x="3388360" y="1807718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125730</xdr:rowOff>
    </xdr:from>
    <xdr:to>
      <xdr:col>24</xdr:col>
      <xdr:colOff>63500</xdr:colOff>
      <xdr:row>105</xdr:row>
      <xdr:rowOff>163830</xdr:rowOff>
    </xdr:to>
    <xdr:cxnSp macro="">
      <xdr:nvCxnSpPr>
        <xdr:cNvPr id="224" name="直線コネクタ 223">
          <a:extLst>
            <a:ext uri="{FF2B5EF4-FFF2-40B4-BE49-F238E27FC236}">
              <a16:creationId xmlns:a16="http://schemas.microsoft.com/office/drawing/2014/main" id="{28069FE4-8045-4A97-9A19-BDCDCF55B217}"/>
            </a:ext>
          </a:extLst>
        </xdr:cNvPr>
        <xdr:cNvCxnSpPr/>
      </xdr:nvCxnSpPr>
      <xdr:spPr>
        <a:xfrm>
          <a:off x="3431540" y="18131790"/>
          <a:ext cx="7429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36830</xdr:rowOff>
    </xdr:from>
    <xdr:to>
      <xdr:col>15</xdr:col>
      <xdr:colOff>101600</xdr:colOff>
      <xdr:row>105</xdr:row>
      <xdr:rowOff>138430</xdr:rowOff>
    </xdr:to>
    <xdr:sp macro="" textlink="">
      <xdr:nvSpPr>
        <xdr:cNvPr id="225" name="楕円 224">
          <a:extLst>
            <a:ext uri="{FF2B5EF4-FFF2-40B4-BE49-F238E27FC236}">
              <a16:creationId xmlns:a16="http://schemas.microsoft.com/office/drawing/2014/main" id="{AFB3563B-AE20-4685-A0A0-0C550D2349CA}"/>
            </a:ext>
          </a:extLst>
        </xdr:cNvPr>
        <xdr:cNvSpPr/>
      </xdr:nvSpPr>
      <xdr:spPr>
        <a:xfrm>
          <a:off x="2571750" y="1803908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87630</xdr:rowOff>
    </xdr:from>
    <xdr:to>
      <xdr:col>19</xdr:col>
      <xdr:colOff>177800</xdr:colOff>
      <xdr:row>105</xdr:row>
      <xdr:rowOff>125730</xdr:rowOff>
    </xdr:to>
    <xdr:cxnSp macro="">
      <xdr:nvCxnSpPr>
        <xdr:cNvPr id="226" name="直線コネクタ 225">
          <a:extLst>
            <a:ext uri="{FF2B5EF4-FFF2-40B4-BE49-F238E27FC236}">
              <a16:creationId xmlns:a16="http://schemas.microsoft.com/office/drawing/2014/main" id="{F9959872-1ADB-40B5-90E1-E0A4F52DE78D}"/>
            </a:ext>
          </a:extLst>
        </xdr:cNvPr>
        <xdr:cNvCxnSpPr/>
      </xdr:nvCxnSpPr>
      <xdr:spPr>
        <a:xfrm>
          <a:off x="2626360" y="18093690"/>
          <a:ext cx="80518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170180</xdr:rowOff>
    </xdr:from>
    <xdr:to>
      <xdr:col>10</xdr:col>
      <xdr:colOff>165100</xdr:colOff>
      <xdr:row>105</xdr:row>
      <xdr:rowOff>100330</xdr:rowOff>
    </xdr:to>
    <xdr:sp macro="" textlink="">
      <xdr:nvSpPr>
        <xdr:cNvPr id="227" name="楕円 226">
          <a:extLst>
            <a:ext uri="{FF2B5EF4-FFF2-40B4-BE49-F238E27FC236}">
              <a16:creationId xmlns:a16="http://schemas.microsoft.com/office/drawing/2014/main" id="{86663CC0-AD3E-4D8D-B1FD-41E4AB01E6F4}"/>
            </a:ext>
          </a:extLst>
        </xdr:cNvPr>
        <xdr:cNvSpPr/>
      </xdr:nvSpPr>
      <xdr:spPr>
        <a:xfrm>
          <a:off x="1774190" y="1800479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49530</xdr:rowOff>
    </xdr:from>
    <xdr:to>
      <xdr:col>15</xdr:col>
      <xdr:colOff>50800</xdr:colOff>
      <xdr:row>105</xdr:row>
      <xdr:rowOff>87630</xdr:rowOff>
    </xdr:to>
    <xdr:cxnSp macro="">
      <xdr:nvCxnSpPr>
        <xdr:cNvPr id="228" name="直線コネクタ 227">
          <a:extLst>
            <a:ext uri="{FF2B5EF4-FFF2-40B4-BE49-F238E27FC236}">
              <a16:creationId xmlns:a16="http://schemas.microsoft.com/office/drawing/2014/main" id="{1594F9C9-2D37-4D59-A0E1-EE932870DBA6}"/>
            </a:ext>
          </a:extLst>
        </xdr:cNvPr>
        <xdr:cNvCxnSpPr/>
      </xdr:nvCxnSpPr>
      <xdr:spPr>
        <a:xfrm>
          <a:off x="1828800" y="18055590"/>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135889</xdr:rowOff>
    </xdr:from>
    <xdr:to>
      <xdr:col>6</xdr:col>
      <xdr:colOff>38100</xdr:colOff>
      <xdr:row>105</xdr:row>
      <xdr:rowOff>66039</xdr:rowOff>
    </xdr:to>
    <xdr:sp macro="" textlink="">
      <xdr:nvSpPr>
        <xdr:cNvPr id="229" name="楕円 228">
          <a:extLst>
            <a:ext uri="{FF2B5EF4-FFF2-40B4-BE49-F238E27FC236}">
              <a16:creationId xmlns:a16="http://schemas.microsoft.com/office/drawing/2014/main" id="{4A098171-AE67-4A25-9BEE-C8AB5548AB3E}"/>
            </a:ext>
          </a:extLst>
        </xdr:cNvPr>
        <xdr:cNvSpPr/>
      </xdr:nvSpPr>
      <xdr:spPr>
        <a:xfrm>
          <a:off x="988060" y="1796287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15239</xdr:rowOff>
    </xdr:from>
    <xdr:to>
      <xdr:col>10</xdr:col>
      <xdr:colOff>114300</xdr:colOff>
      <xdr:row>105</xdr:row>
      <xdr:rowOff>49530</xdr:rowOff>
    </xdr:to>
    <xdr:cxnSp macro="">
      <xdr:nvCxnSpPr>
        <xdr:cNvPr id="230" name="直線コネクタ 229">
          <a:extLst>
            <a:ext uri="{FF2B5EF4-FFF2-40B4-BE49-F238E27FC236}">
              <a16:creationId xmlns:a16="http://schemas.microsoft.com/office/drawing/2014/main" id="{7204FBD3-6887-4BE8-96C6-DEA0DD058414}"/>
            </a:ext>
          </a:extLst>
        </xdr:cNvPr>
        <xdr:cNvCxnSpPr/>
      </xdr:nvCxnSpPr>
      <xdr:spPr>
        <a:xfrm>
          <a:off x="1031240" y="18021299"/>
          <a:ext cx="79756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135907</xdr:rowOff>
    </xdr:from>
    <xdr:ext cx="405111" cy="259045"/>
    <xdr:sp macro="" textlink="">
      <xdr:nvSpPr>
        <xdr:cNvPr id="231" name="n_1aveValue【市民会館】&#10;有形固定資産減価償却率">
          <a:extLst>
            <a:ext uri="{FF2B5EF4-FFF2-40B4-BE49-F238E27FC236}">
              <a16:creationId xmlns:a16="http://schemas.microsoft.com/office/drawing/2014/main" id="{8B177B27-15CF-419B-BF95-4059FFACC613}"/>
            </a:ext>
          </a:extLst>
        </xdr:cNvPr>
        <xdr:cNvSpPr txBox="1"/>
      </xdr:nvSpPr>
      <xdr:spPr>
        <a:xfrm>
          <a:off x="32391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90188</xdr:rowOff>
    </xdr:from>
    <xdr:ext cx="405111" cy="259045"/>
    <xdr:sp macro="" textlink="">
      <xdr:nvSpPr>
        <xdr:cNvPr id="232" name="n_2aveValue【市民会館】&#10;有形固定資産減価償却率">
          <a:extLst>
            <a:ext uri="{FF2B5EF4-FFF2-40B4-BE49-F238E27FC236}">
              <a16:creationId xmlns:a16="http://schemas.microsoft.com/office/drawing/2014/main" id="{DF598377-3465-43E1-84EF-0B19F2F8154C}"/>
            </a:ext>
          </a:extLst>
        </xdr:cNvPr>
        <xdr:cNvSpPr txBox="1"/>
      </xdr:nvSpPr>
      <xdr:spPr>
        <a:xfrm>
          <a:off x="2439044" y="17581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88282</xdr:rowOff>
    </xdr:from>
    <xdr:ext cx="405111" cy="259045"/>
    <xdr:sp macro="" textlink="">
      <xdr:nvSpPr>
        <xdr:cNvPr id="233" name="n_3aveValue【市民会館】&#10;有形固定資産減価償却率">
          <a:extLst>
            <a:ext uri="{FF2B5EF4-FFF2-40B4-BE49-F238E27FC236}">
              <a16:creationId xmlns:a16="http://schemas.microsoft.com/office/drawing/2014/main" id="{103E0751-F9B7-419E-BA00-19244F1BD767}"/>
            </a:ext>
          </a:extLst>
        </xdr:cNvPr>
        <xdr:cNvSpPr txBox="1"/>
      </xdr:nvSpPr>
      <xdr:spPr>
        <a:xfrm>
          <a:off x="1641484" y="1757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38752</xdr:rowOff>
    </xdr:from>
    <xdr:ext cx="405111" cy="259045"/>
    <xdr:sp macro="" textlink="">
      <xdr:nvSpPr>
        <xdr:cNvPr id="234" name="n_4aveValue【市民会館】&#10;有形固定資産減価償却率">
          <a:extLst>
            <a:ext uri="{FF2B5EF4-FFF2-40B4-BE49-F238E27FC236}">
              <a16:creationId xmlns:a16="http://schemas.microsoft.com/office/drawing/2014/main" id="{0EDEC48B-B1B3-48F3-B31A-59BA9A9AFF68}"/>
            </a:ext>
          </a:extLst>
        </xdr:cNvPr>
        <xdr:cNvSpPr txBox="1"/>
      </xdr:nvSpPr>
      <xdr:spPr>
        <a:xfrm>
          <a:off x="85535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167657</xdr:rowOff>
    </xdr:from>
    <xdr:ext cx="405111" cy="259045"/>
    <xdr:sp macro="" textlink="">
      <xdr:nvSpPr>
        <xdr:cNvPr id="235" name="n_1mainValue【市民会館】&#10;有形固定資産減価償却率">
          <a:extLst>
            <a:ext uri="{FF2B5EF4-FFF2-40B4-BE49-F238E27FC236}">
              <a16:creationId xmlns:a16="http://schemas.microsoft.com/office/drawing/2014/main" id="{ACB8C0AB-A11C-4B89-A3E5-16019478DF38}"/>
            </a:ext>
          </a:extLst>
        </xdr:cNvPr>
        <xdr:cNvSpPr txBox="1"/>
      </xdr:nvSpPr>
      <xdr:spPr>
        <a:xfrm>
          <a:off x="3239144" y="1817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129557</xdr:rowOff>
    </xdr:from>
    <xdr:ext cx="405111" cy="259045"/>
    <xdr:sp macro="" textlink="">
      <xdr:nvSpPr>
        <xdr:cNvPr id="236" name="n_2mainValue【市民会館】&#10;有形固定資産減価償却率">
          <a:extLst>
            <a:ext uri="{FF2B5EF4-FFF2-40B4-BE49-F238E27FC236}">
              <a16:creationId xmlns:a16="http://schemas.microsoft.com/office/drawing/2014/main" id="{1C8D90AA-9F73-4A50-B32D-A844924E734F}"/>
            </a:ext>
          </a:extLst>
        </xdr:cNvPr>
        <xdr:cNvSpPr txBox="1"/>
      </xdr:nvSpPr>
      <xdr:spPr>
        <a:xfrm>
          <a:off x="2439044" y="1813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91457</xdr:rowOff>
    </xdr:from>
    <xdr:ext cx="405111" cy="259045"/>
    <xdr:sp macro="" textlink="">
      <xdr:nvSpPr>
        <xdr:cNvPr id="237" name="n_3mainValue【市民会館】&#10;有形固定資産減価償却率">
          <a:extLst>
            <a:ext uri="{FF2B5EF4-FFF2-40B4-BE49-F238E27FC236}">
              <a16:creationId xmlns:a16="http://schemas.microsoft.com/office/drawing/2014/main" id="{ACE5DC02-F3A1-4B2F-8E40-3A3F67BB9245}"/>
            </a:ext>
          </a:extLst>
        </xdr:cNvPr>
        <xdr:cNvSpPr txBox="1"/>
      </xdr:nvSpPr>
      <xdr:spPr>
        <a:xfrm>
          <a:off x="1641484" y="1809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57166</xdr:rowOff>
    </xdr:from>
    <xdr:ext cx="405111" cy="259045"/>
    <xdr:sp macro="" textlink="">
      <xdr:nvSpPr>
        <xdr:cNvPr id="238" name="n_4mainValue【市民会館】&#10;有形固定資産減価償却率">
          <a:extLst>
            <a:ext uri="{FF2B5EF4-FFF2-40B4-BE49-F238E27FC236}">
              <a16:creationId xmlns:a16="http://schemas.microsoft.com/office/drawing/2014/main" id="{03A3F788-678B-4118-984D-3AEEDE932DAA}"/>
            </a:ext>
          </a:extLst>
        </xdr:cNvPr>
        <xdr:cNvSpPr txBox="1"/>
      </xdr:nvSpPr>
      <xdr:spPr>
        <a:xfrm>
          <a:off x="855354" y="18055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9" name="正方形/長方形 238">
          <a:extLst>
            <a:ext uri="{FF2B5EF4-FFF2-40B4-BE49-F238E27FC236}">
              <a16:creationId xmlns:a16="http://schemas.microsoft.com/office/drawing/2014/main" id="{25A8FEB3-345B-4BC1-927A-B08254C3E5F5}"/>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0" name="正方形/長方形 239">
          <a:extLst>
            <a:ext uri="{FF2B5EF4-FFF2-40B4-BE49-F238E27FC236}">
              <a16:creationId xmlns:a16="http://schemas.microsoft.com/office/drawing/2014/main" id="{2C633D8A-53B9-42E9-AFCE-AED8E752C36A}"/>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1" name="正方形/長方形 240">
          <a:extLst>
            <a:ext uri="{FF2B5EF4-FFF2-40B4-BE49-F238E27FC236}">
              <a16:creationId xmlns:a16="http://schemas.microsoft.com/office/drawing/2014/main" id="{3F3136F0-29F5-484A-8243-E098CC294347}"/>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2" name="正方形/長方形 241">
          <a:extLst>
            <a:ext uri="{FF2B5EF4-FFF2-40B4-BE49-F238E27FC236}">
              <a16:creationId xmlns:a16="http://schemas.microsoft.com/office/drawing/2014/main" id="{D1418CE8-9495-4FC8-BBE2-E5270C4F6EE9}"/>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3" name="正方形/長方形 242">
          <a:extLst>
            <a:ext uri="{FF2B5EF4-FFF2-40B4-BE49-F238E27FC236}">
              <a16:creationId xmlns:a16="http://schemas.microsoft.com/office/drawing/2014/main" id="{1FCCF823-7699-460B-A8D4-4312C2554F95}"/>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4" name="正方形/長方形 243">
          <a:extLst>
            <a:ext uri="{FF2B5EF4-FFF2-40B4-BE49-F238E27FC236}">
              <a16:creationId xmlns:a16="http://schemas.microsoft.com/office/drawing/2014/main" id="{EB5A7D70-42EB-4C24-84DE-C99198EEFAFC}"/>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5" name="正方形/長方形 244">
          <a:extLst>
            <a:ext uri="{FF2B5EF4-FFF2-40B4-BE49-F238E27FC236}">
              <a16:creationId xmlns:a16="http://schemas.microsoft.com/office/drawing/2014/main" id="{F2F56753-B6F6-4799-84AF-6CDB88BF92C6}"/>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6" name="正方形/長方形 245">
          <a:extLst>
            <a:ext uri="{FF2B5EF4-FFF2-40B4-BE49-F238E27FC236}">
              <a16:creationId xmlns:a16="http://schemas.microsoft.com/office/drawing/2014/main" id="{33B10B20-2624-49CC-9661-619C23826360}"/>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7" name="テキスト ボックス 246">
          <a:extLst>
            <a:ext uri="{FF2B5EF4-FFF2-40B4-BE49-F238E27FC236}">
              <a16:creationId xmlns:a16="http://schemas.microsoft.com/office/drawing/2014/main" id="{29D0B25D-6F3A-4997-85C8-DC9872E34DCC}"/>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8" name="直線コネクタ 247">
          <a:extLst>
            <a:ext uri="{FF2B5EF4-FFF2-40B4-BE49-F238E27FC236}">
              <a16:creationId xmlns:a16="http://schemas.microsoft.com/office/drawing/2014/main" id="{F9F17321-3F72-4A71-9A09-CA4984A7EC66}"/>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49" name="直線コネクタ 248">
          <a:extLst>
            <a:ext uri="{FF2B5EF4-FFF2-40B4-BE49-F238E27FC236}">
              <a16:creationId xmlns:a16="http://schemas.microsoft.com/office/drawing/2014/main" id="{1976AC34-C60C-4F4E-ADB2-80E56D5F4C94}"/>
            </a:ext>
          </a:extLst>
        </xdr:cNvPr>
        <xdr:cNvCxnSpPr/>
      </xdr:nvCxnSpPr>
      <xdr:spPr>
        <a:xfrm>
          <a:off x="5960110" y="187234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50" name="テキスト ボックス 249">
          <a:extLst>
            <a:ext uri="{FF2B5EF4-FFF2-40B4-BE49-F238E27FC236}">
              <a16:creationId xmlns:a16="http://schemas.microsoft.com/office/drawing/2014/main" id="{25BE6DB0-F539-4364-A1EA-E961F71651BF}"/>
            </a:ext>
          </a:extLst>
        </xdr:cNvPr>
        <xdr:cNvSpPr txBox="1"/>
      </xdr:nvSpPr>
      <xdr:spPr>
        <a:xfrm>
          <a:off x="552722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51" name="直線コネクタ 250">
          <a:extLst>
            <a:ext uri="{FF2B5EF4-FFF2-40B4-BE49-F238E27FC236}">
              <a16:creationId xmlns:a16="http://schemas.microsoft.com/office/drawing/2014/main" id="{2291EDA6-82CD-42C0-854D-B6B45A9EFA60}"/>
            </a:ext>
          </a:extLst>
        </xdr:cNvPr>
        <xdr:cNvCxnSpPr/>
      </xdr:nvCxnSpPr>
      <xdr:spPr>
        <a:xfrm>
          <a:off x="5960110" y="1840066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52" name="テキスト ボックス 251">
          <a:extLst>
            <a:ext uri="{FF2B5EF4-FFF2-40B4-BE49-F238E27FC236}">
              <a16:creationId xmlns:a16="http://schemas.microsoft.com/office/drawing/2014/main" id="{A93A0A55-84DC-4381-A376-4636BD574B1B}"/>
            </a:ext>
          </a:extLst>
        </xdr:cNvPr>
        <xdr:cNvSpPr txBox="1"/>
      </xdr:nvSpPr>
      <xdr:spPr>
        <a:xfrm>
          <a:off x="5527221"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53" name="直線コネクタ 252">
          <a:extLst>
            <a:ext uri="{FF2B5EF4-FFF2-40B4-BE49-F238E27FC236}">
              <a16:creationId xmlns:a16="http://schemas.microsoft.com/office/drawing/2014/main" id="{15C1EA98-30C8-45F4-BA47-945E962409B4}"/>
            </a:ext>
          </a:extLst>
        </xdr:cNvPr>
        <xdr:cNvCxnSpPr/>
      </xdr:nvCxnSpPr>
      <xdr:spPr>
        <a:xfrm>
          <a:off x="5960110" y="1806838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54" name="テキスト ボックス 253">
          <a:extLst>
            <a:ext uri="{FF2B5EF4-FFF2-40B4-BE49-F238E27FC236}">
              <a16:creationId xmlns:a16="http://schemas.microsoft.com/office/drawing/2014/main" id="{278CC4A1-057F-4E89-939E-D24F3947A8A9}"/>
            </a:ext>
          </a:extLst>
        </xdr:cNvPr>
        <xdr:cNvSpPr txBox="1"/>
      </xdr:nvSpPr>
      <xdr:spPr>
        <a:xfrm>
          <a:off x="5527221"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55" name="直線コネクタ 254">
          <a:extLst>
            <a:ext uri="{FF2B5EF4-FFF2-40B4-BE49-F238E27FC236}">
              <a16:creationId xmlns:a16="http://schemas.microsoft.com/office/drawing/2014/main" id="{D33BA9E8-BFA1-4073-947F-65CA444D46A0}"/>
            </a:ext>
          </a:extLst>
        </xdr:cNvPr>
        <xdr:cNvCxnSpPr/>
      </xdr:nvCxnSpPr>
      <xdr:spPr>
        <a:xfrm>
          <a:off x="5960110" y="1774561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56" name="テキスト ボックス 255">
          <a:extLst>
            <a:ext uri="{FF2B5EF4-FFF2-40B4-BE49-F238E27FC236}">
              <a16:creationId xmlns:a16="http://schemas.microsoft.com/office/drawing/2014/main" id="{9E1D0C68-AF03-45B2-8809-A5374A8A65D7}"/>
            </a:ext>
          </a:extLst>
        </xdr:cNvPr>
        <xdr:cNvSpPr txBox="1"/>
      </xdr:nvSpPr>
      <xdr:spPr>
        <a:xfrm>
          <a:off x="55272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57" name="直線コネクタ 256">
          <a:extLst>
            <a:ext uri="{FF2B5EF4-FFF2-40B4-BE49-F238E27FC236}">
              <a16:creationId xmlns:a16="http://schemas.microsoft.com/office/drawing/2014/main" id="{DC2FD7AA-AB41-4C4C-85C9-1F680F45A458}"/>
            </a:ext>
          </a:extLst>
        </xdr:cNvPr>
        <xdr:cNvCxnSpPr/>
      </xdr:nvCxnSpPr>
      <xdr:spPr>
        <a:xfrm>
          <a:off x="5960110" y="1741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58" name="テキスト ボックス 257">
          <a:extLst>
            <a:ext uri="{FF2B5EF4-FFF2-40B4-BE49-F238E27FC236}">
              <a16:creationId xmlns:a16="http://schemas.microsoft.com/office/drawing/2014/main" id="{CBB71863-9E3B-4B2A-A7BE-4BDDE5B9DE40}"/>
            </a:ext>
          </a:extLst>
        </xdr:cNvPr>
        <xdr:cNvSpPr txBox="1"/>
      </xdr:nvSpPr>
      <xdr:spPr>
        <a:xfrm>
          <a:off x="5527221"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59" name="直線コネクタ 258">
          <a:extLst>
            <a:ext uri="{FF2B5EF4-FFF2-40B4-BE49-F238E27FC236}">
              <a16:creationId xmlns:a16="http://schemas.microsoft.com/office/drawing/2014/main" id="{4A03208B-7CE3-4745-8F33-B9108F158830}"/>
            </a:ext>
          </a:extLst>
        </xdr:cNvPr>
        <xdr:cNvCxnSpPr/>
      </xdr:nvCxnSpPr>
      <xdr:spPr>
        <a:xfrm>
          <a:off x="5960110" y="170905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60" name="テキスト ボックス 259">
          <a:extLst>
            <a:ext uri="{FF2B5EF4-FFF2-40B4-BE49-F238E27FC236}">
              <a16:creationId xmlns:a16="http://schemas.microsoft.com/office/drawing/2014/main" id="{E3D47D2E-AE4B-4BCC-A602-E300E0CF8CA4}"/>
            </a:ext>
          </a:extLst>
        </xdr:cNvPr>
        <xdr:cNvSpPr txBox="1"/>
      </xdr:nvSpPr>
      <xdr:spPr>
        <a:xfrm>
          <a:off x="5527221"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61" name="直線コネクタ 260">
          <a:extLst>
            <a:ext uri="{FF2B5EF4-FFF2-40B4-BE49-F238E27FC236}">
              <a16:creationId xmlns:a16="http://schemas.microsoft.com/office/drawing/2014/main" id="{67DFCAD8-B838-4905-A3F5-66E199A4DB13}"/>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62" name="テキスト ボックス 261">
          <a:extLst>
            <a:ext uri="{FF2B5EF4-FFF2-40B4-BE49-F238E27FC236}">
              <a16:creationId xmlns:a16="http://schemas.microsoft.com/office/drawing/2014/main" id="{5FAAA247-65CA-4033-B9DA-10C05309CA08}"/>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63" name="【市民会館】&#10;一人当たり面積グラフ枠">
          <a:extLst>
            <a:ext uri="{FF2B5EF4-FFF2-40B4-BE49-F238E27FC236}">
              <a16:creationId xmlns:a16="http://schemas.microsoft.com/office/drawing/2014/main" id="{B2A2F902-7753-4A88-9C7A-7AC817539C45}"/>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1088</xdr:rowOff>
    </xdr:to>
    <xdr:cxnSp macro="">
      <xdr:nvCxnSpPr>
        <xdr:cNvPr id="264" name="直線コネクタ 263">
          <a:extLst>
            <a:ext uri="{FF2B5EF4-FFF2-40B4-BE49-F238E27FC236}">
              <a16:creationId xmlns:a16="http://schemas.microsoft.com/office/drawing/2014/main" id="{0131BA63-ABDD-4F51-953E-5009A28A6B4F}"/>
            </a:ext>
          </a:extLst>
        </xdr:cNvPr>
        <xdr:cNvCxnSpPr/>
      </xdr:nvCxnSpPr>
      <xdr:spPr>
        <a:xfrm flipV="1">
          <a:off x="9429115" y="17309647"/>
          <a:ext cx="0" cy="137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265" name="【市民会館】&#10;一人当たり面積最小値テキスト">
          <a:extLst>
            <a:ext uri="{FF2B5EF4-FFF2-40B4-BE49-F238E27FC236}">
              <a16:creationId xmlns:a16="http://schemas.microsoft.com/office/drawing/2014/main" id="{9EA3FDE9-CBEA-4596-BA60-5C856041449B}"/>
            </a:ext>
          </a:extLst>
        </xdr:cNvPr>
        <xdr:cNvSpPr txBox="1"/>
      </xdr:nvSpPr>
      <xdr:spPr>
        <a:xfrm>
          <a:off x="9467850" y="1869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266" name="直線コネクタ 265">
          <a:extLst>
            <a:ext uri="{FF2B5EF4-FFF2-40B4-BE49-F238E27FC236}">
              <a16:creationId xmlns:a16="http://schemas.microsoft.com/office/drawing/2014/main" id="{577E4C6A-C34A-43A2-BD95-D73D5C8697C4}"/>
            </a:ext>
          </a:extLst>
        </xdr:cNvPr>
        <xdr:cNvCxnSpPr/>
      </xdr:nvCxnSpPr>
      <xdr:spPr>
        <a:xfrm>
          <a:off x="9356090" y="1868913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267" name="【市民会館】&#10;一人当たり面積最大値テキスト">
          <a:extLst>
            <a:ext uri="{FF2B5EF4-FFF2-40B4-BE49-F238E27FC236}">
              <a16:creationId xmlns:a16="http://schemas.microsoft.com/office/drawing/2014/main" id="{15565A16-B553-4528-A5FE-146744E577C3}"/>
            </a:ext>
          </a:extLst>
        </xdr:cNvPr>
        <xdr:cNvSpPr txBox="1"/>
      </xdr:nvSpPr>
      <xdr:spPr>
        <a:xfrm>
          <a:off x="9467850" y="1708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268" name="直線コネクタ 267">
          <a:extLst>
            <a:ext uri="{FF2B5EF4-FFF2-40B4-BE49-F238E27FC236}">
              <a16:creationId xmlns:a16="http://schemas.microsoft.com/office/drawing/2014/main" id="{E5E34D14-32DD-4D9E-8817-2D5CA3C14C0C}"/>
            </a:ext>
          </a:extLst>
        </xdr:cNvPr>
        <xdr:cNvCxnSpPr/>
      </xdr:nvCxnSpPr>
      <xdr:spPr>
        <a:xfrm>
          <a:off x="9356090" y="1730964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103795</xdr:rowOff>
    </xdr:from>
    <xdr:ext cx="469744" cy="259045"/>
    <xdr:sp macro="" textlink="">
      <xdr:nvSpPr>
        <xdr:cNvPr id="269" name="【市民会館】&#10;一人当たり面積平均値テキスト">
          <a:extLst>
            <a:ext uri="{FF2B5EF4-FFF2-40B4-BE49-F238E27FC236}">
              <a16:creationId xmlns:a16="http://schemas.microsoft.com/office/drawing/2014/main" id="{F93DE5E7-2E16-4F30-8B5C-0F5BBD47B28B}"/>
            </a:ext>
          </a:extLst>
        </xdr:cNvPr>
        <xdr:cNvSpPr txBox="1"/>
      </xdr:nvSpPr>
      <xdr:spPr>
        <a:xfrm>
          <a:off x="9467850" y="18104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80918</xdr:rowOff>
    </xdr:from>
    <xdr:to>
      <xdr:col>55</xdr:col>
      <xdr:colOff>50800</xdr:colOff>
      <xdr:row>107</xdr:row>
      <xdr:rowOff>11068</xdr:rowOff>
    </xdr:to>
    <xdr:sp macro="" textlink="">
      <xdr:nvSpPr>
        <xdr:cNvPr id="270" name="フローチャート: 判断 269">
          <a:extLst>
            <a:ext uri="{FF2B5EF4-FFF2-40B4-BE49-F238E27FC236}">
              <a16:creationId xmlns:a16="http://schemas.microsoft.com/office/drawing/2014/main" id="{D0A50BB1-E289-4561-A289-970284559CA7}"/>
            </a:ext>
          </a:extLst>
        </xdr:cNvPr>
        <xdr:cNvSpPr/>
      </xdr:nvSpPr>
      <xdr:spPr>
        <a:xfrm>
          <a:off x="9394190" y="18256523"/>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92348</xdr:rowOff>
    </xdr:from>
    <xdr:to>
      <xdr:col>50</xdr:col>
      <xdr:colOff>165100</xdr:colOff>
      <xdr:row>107</xdr:row>
      <xdr:rowOff>22498</xdr:rowOff>
    </xdr:to>
    <xdr:sp macro="" textlink="">
      <xdr:nvSpPr>
        <xdr:cNvPr id="271" name="フローチャート: 判断 270">
          <a:extLst>
            <a:ext uri="{FF2B5EF4-FFF2-40B4-BE49-F238E27FC236}">
              <a16:creationId xmlns:a16="http://schemas.microsoft.com/office/drawing/2014/main" id="{735191C6-DC7E-4B51-B60F-094D4D76F2C2}"/>
            </a:ext>
          </a:extLst>
        </xdr:cNvPr>
        <xdr:cNvSpPr/>
      </xdr:nvSpPr>
      <xdr:spPr>
        <a:xfrm>
          <a:off x="8632190" y="18269858"/>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272" name="フローチャート: 判断 271">
          <a:extLst>
            <a:ext uri="{FF2B5EF4-FFF2-40B4-BE49-F238E27FC236}">
              <a16:creationId xmlns:a16="http://schemas.microsoft.com/office/drawing/2014/main" id="{970D9764-E8BE-4741-A226-D6DDE053419B}"/>
            </a:ext>
          </a:extLst>
        </xdr:cNvPr>
        <xdr:cNvSpPr/>
      </xdr:nvSpPr>
      <xdr:spPr>
        <a:xfrm>
          <a:off x="7846060" y="1825135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100512</xdr:rowOff>
    </xdr:from>
    <xdr:to>
      <xdr:col>41</xdr:col>
      <xdr:colOff>101600</xdr:colOff>
      <xdr:row>107</xdr:row>
      <xdr:rowOff>30662</xdr:rowOff>
    </xdr:to>
    <xdr:sp macro="" textlink="">
      <xdr:nvSpPr>
        <xdr:cNvPr id="273" name="フローチャート: 判断 272">
          <a:extLst>
            <a:ext uri="{FF2B5EF4-FFF2-40B4-BE49-F238E27FC236}">
              <a16:creationId xmlns:a16="http://schemas.microsoft.com/office/drawing/2014/main" id="{4D73CC6B-7158-4460-A841-691961893209}"/>
            </a:ext>
          </a:extLst>
        </xdr:cNvPr>
        <xdr:cNvSpPr/>
      </xdr:nvSpPr>
      <xdr:spPr>
        <a:xfrm>
          <a:off x="7029450" y="1827040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274" name="フローチャート: 判断 273">
          <a:extLst>
            <a:ext uri="{FF2B5EF4-FFF2-40B4-BE49-F238E27FC236}">
              <a16:creationId xmlns:a16="http://schemas.microsoft.com/office/drawing/2014/main" id="{DECC99DA-925F-4C55-B0A7-1296C5478968}"/>
            </a:ext>
          </a:extLst>
        </xdr:cNvPr>
        <xdr:cNvSpPr/>
      </xdr:nvSpPr>
      <xdr:spPr>
        <a:xfrm>
          <a:off x="6231890" y="1821053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75" name="テキスト ボックス 274">
          <a:extLst>
            <a:ext uri="{FF2B5EF4-FFF2-40B4-BE49-F238E27FC236}">
              <a16:creationId xmlns:a16="http://schemas.microsoft.com/office/drawing/2014/main" id="{822FAE4F-FFBE-41C4-A830-D447B4A9B077}"/>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6" name="テキスト ボックス 275">
          <a:extLst>
            <a:ext uri="{FF2B5EF4-FFF2-40B4-BE49-F238E27FC236}">
              <a16:creationId xmlns:a16="http://schemas.microsoft.com/office/drawing/2014/main" id="{727966BC-1342-433B-8DFA-05305827969C}"/>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7" name="テキスト ボックス 276">
          <a:extLst>
            <a:ext uri="{FF2B5EF4-FFF2-40B4-BE49-F238E27FC236}">
              <a16:creationId xmlns:a16="http://schemas.microsoft.com/office/drawing/2014/main" id="{6126A661-727E-48DE-BFBD-E41621F4A5EA}"/>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8" name="テキスト ボックス 277">
          <a:extLst>
            <a:ext uri="{FF2B5EF4-FFF2-40B4-BE49-F238E27FC236}">
              <a16:creationId xmlns:a16="http://schemas.microsoft.com/office/drawing/2014/main" id="{4A19741C-7EC0-4640-89D8-96475F7CB0F1}"/>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9" name="テキスト ボックス 278">
          <a:extLst>
            <a:ext uri="{FF2B5EF4-FFF2-40B4-BE49-F238E27FC236}">
              <a16:creationId xmlns:a16="http://schemas.microsoft.com/office/drawing/2014/main" id="{7D87F92C-274B-4B5F-B35A-CD455C45E147}"/>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28666</xdr:rowOff>
    </xdr:from>
    <xdr:to>
      <xdr:col>55</xdr:col>
      <xdr:colOff>50800</xdr:colOff>
      <xdr:row>107</xdr:row>
      <xdr:rowOff>130266</xdr:rowOff>
    </xdr:to>
    <xdr:sp macro="" textlink="">
      <xdr:nvSpPr>
        <xdr:cNvPr id="280" name="楕円 279">
          <a:extLst>
            <a:ext uri="{FF2B5EF4-FFF2-40B4-BE49-F238E27FC236}">
              <a16:creationId xmlns:a16="http://schemas.microsoft.com/office/drawing/2014/main" id="{45288C74-A600-40A2-A19A-DF16DBC87EA1}"/>
            </a:ext>
          </a:extLst>
        </xdr:cNvPr>
        <xdr:cNvSpPr/>
      </xdr:nvSpPr>
      <xdr:spPr>
        <a:xfrm>
          <a:off x="9394190" y="18371911"/>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7093</xdr:rowOff>
    </xdr:from>
    <xdr:ext cx="469744" cy="259045"/>
    <xdr:sp macro="" textlink="">
      <xdr:nvSpPr>
        <xdr:cNvPr id="281" name="【市民会館】&#10;一人当たり面積該当値テキスト">
          <a:extLst>
            <a:ext uri="{FF2B5EF4-FFF2-40B4-BE49-F238E27FC236}">
              <a16:creationId xmlns:a16="http://schemas.microsoft.com/office/drawing/2014/main" id="{D2585F05-CD88-46CB-BB66-D11248326A47}"/>
            </a:ext>
          </a:extLst>
        </xdr:cNvPr>
        <xdr:cNvSpPr txBox="1"/>
      </xdr:nvSpPr>
      <xdr:spPr>
        <a:xfrm>
          <a:off x="9467850" y="1835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33564</xdr:rowOff>
    </xdr:from>
    <xdr:to>
      <xdr:col>50</xdr:col>
      <xdr:colOff>165100</xdr:colOff>
      <xdr:row>107</xdr:row>
      <xdr:rowOff>135164</xdr:rowOff>
    </xdr:to>
    <xdr:sp macro="" textlink="">
      <xdr:nvSpPr>
        <xdr:cNvPr id="282" name="楕円 281">
          <a:extLst>
            <a:ext uri="{FF2B5EF4-FFF2-40B4-BE49-F238E27FC236}">
              <a16:creationId xmlns:a16="http://schemas.microsoft.com/office/drawing/2014/main" id="{50F98CDF-D601-4685-B4CB-A45346B44611}"/>
            </a:ext>
          </a:extLst>
        </xdr:cNvPr>
        <xdr:cNvSpPr/>
      </xdr:nvSpPr>
      <xdr:spPr>
        <a:xfrm>
          <a:off x="8632190" y="18376809"/>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79466</xdr:rowOff>
    </xdr:from>
    <xdr:to>
      <xdr:col>55</xdr:col>
      <xdr:colOff>0</xdr:colOff>
      <xdr:row>107</xdr:row>
      <xdr:rowOff>84364</xdr:rowOff>
    </xdr:to>
    <xdr:cxnSp macro="">
      <xdr:nvCxnSpPr>
        <xdr:cNvPr id="283" name="直線コネクタ 282">
          <a:extLst>
            <a:ext uri="{FF2B5EF4-FFF2-40B4-BE49-F238E27FC236}">
              <a16:creationId xmlns:a16="http://schemas.microsoft.com/office/drawing/2014/main" id="{E3A27E20-B58B-4EE3-8F20-B0F1E79376A7}"/>
            </a:ext>
          </a:extLst>
        </xdr:cNvPr>
        <xdr:cNvCxnSpPr/>
      </xdr:nvCxnSpPr>
      <xdr:spPr>
        <a:xfrm flipV="1">
          <a:off x="8686800" y="18424616"/>
          <a:ext cx="742950" cy="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36830</xdr:rowOff>
    </xdr:from>
    <xdr:to>
      <xdr:col>46</xdr:col>
      <xdr:colOff>38100</xdr:colOff>
      <xdr:row>107</xdr:row>
      <xdr:rowOff>138430</xdr:rowOff>
    </xdr:to>
    <xdr:sp macro="" textlink="">
      <xdr:nvSpPr>
        <xdr:cNvPr id="284" name="楕円 283">
          <a:extLst>
            <a:ext uri="{FF2B5EF4-FFF2-40B4-BE49-F238E27FC236}">
              <a16:creationId xmlns:a16="http://schemas.microsoft.com/office/drawing/2014/main" id="{1A3BF82C-D87B-462D-B0D3-7B80B4FDAC47}"/>
            </a:ext>
          </a:extLst>
        </xdr:cNvPr>
        <xdr:cNvSpPr/>
      </xdr:nvSpPr>
      <xdr:spPr>
        <a:xfrm>
          <a:off x="7846060" y="183819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84364</xdr:rowOff>
    </xdr:from>
    <xdr:to>
      <xdr:col>50</xdr:col>
      <xdr:colOff>114300</xdr:colOff>
      <xdr:row>107</xdr:row>
      <xdr:rowOff>87630</xdr:rowOff>
    </xdr:to>
    <xdr:cxnSp macro="">
      <xdr:nvCxnSpPr>
        <xdr:cNvPr id="285" name="直線コネクタ 284">
          <a:extLst>
            <a:ext uri="{FF2B5EF4-FFF2-40B4-BE49-F238E27FC236}">
              <a16:creationId xmlns:a16="http://schemas.microsoft.com/office/drawing/2014/main" id="{F6D5808E-FF94-4F97-943C-0A31E2751EBC}"/>
            </a:ext>
          </a:extLst>
        </xdr:cNvPr>
        <xdr:cNvCxnSpPr/>
      </xdr:nvCxnSpPr>
      <xdr:spPr>
        <a:xfrm flipV="1">
          <a:off x="7889240" y="18431419"/>
          <a:ext cx="79756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41729</xdr:rowOff>
    </xdr:from>
    <xdr:to>
      <xdr:col>41</xdr:col>
      <xdr:colOff>101600</xdr:colOff>
      <xdr:row>107</xdr:row>
      <xdr:rowOff>143329</xdr:rowOff>
    </xdr:to>
    <xdr:sp macro="" textlink="">
      <xdr:nvSpPr>
        <xdr:cNvPr id="286" name="楕円 285">
          <a:extLst>
            <a:ext uri="{FF2B5EF4-FFF2-40B4-BE49-F238E27FC236}">
              <a16:creationId xmlns:a16="http://schemas.microsoft.com/office/drawing/2014/main" id="{2F30C2DE-2302-4D73-8341-9E4D23ACD315}"/>
            </a:ext>
          </a:extLst>
        </xdr:cNvPr>
        <xdr:cNvSpPr/>
      </xdr:nvSpPr>
      <xdr:spPr>
        <a:xfrm>
          <a:off x="7029450" y="1838687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87630</xdr:rowOff>
    </xdr:from>
    <xdr:to>
      <xdr:col>45</xdr:col>
      <xdr:colOff>177800</xdr:colOff>
      <xdr:row>107</xdr:row>
      <xdr:rowOff>92529</xdr:rowOff>
    </xdr:to>
    <xdr:cxnSp macro="">
      <xdr:nvCxnSpPr>
        <xdr:cNvPr id="287" name="直線コネクタ 286">
          <a:extLst>
            <a:ext uri="{FF2B5EF4-FFF2-40B4-BE49-F238E27FC236}">
              <a16:creationId xmlns:a16="http://schemas.microsoft.com/office/drawing/2014/main" id="{23DC0B84-E6A0-4067-8684-FA99DFB7DECE}"/>
            </a:ext>
          </a:extLst>
        </xdr:cNvPr>
        <xdr:cNvCxnSpPr/>
      </xdr:nvCxnSpPr>
      <xdr:spPr>
        <a:xfrm flipV="1">
          <a:off x="7084060" y="18436590"/>
          <a:ext cx="80518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44994</xdr:rowOff>
    </xdr:from>
    <xdr:to>
      <xdr:col>36</xdr:col>
      <xdr:colOff>165100</xdr:colOff>
      <xdr:row>107</xdr:row>
      <xdr:rowOff>146594</xdr:rowOff>
    </xdr:to>
    <xdr:sp macro="" textlink="">
      <xdr:nvSpPr>
        <xdr:cNvPr id="288" name="楕円 287">
          <a:extLst>
            <a:ext uri="{FF2B5EF4-FFF2-40B4-BE49-F238E27FC236}">
              <a16:creationId xmlns:a16="http://schemas.microsoft.com/office/drawing/2014/main" id="{C8E8A098-53B5-4BE4-9790-1004A8741CF0}"/>
            </a:ext>
          </a:extLst>
        </xdr:cNvPr>
        <xdr:cNvSpPr/>
      </xdr:nvSpPr>
      <xdr:spPr>
        <a:xfrm>
          <a:off x="6231890" y="18392049"/>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92529</xdr:rowOff>
    </xdr:from>
    <xdr:to>
      <xdr:col>41</xdr:col>
      <xdr:colOff>50800</xdr:colOff>
      <xdr:row>107</xdr:row>
      <xdr:rowOff>95794</xdr:rowOff>
    </xdr:to>
    <xdr:cxnSp macro="">
      <xdr:nvCxnSpPr>
        <xdr:cNvPr id="289" name="直線コネクタ 288">
          <a:extLst>
            <a:ext uri="{FF2B5EF4-FFF2-40B4-BE49-F238E27FC236}">
              <a16:creationId xmlns:a16="http://schemas.microsoft.com/office/drawing/2014/main" id="{B82D0B62-9E17-4F0C-A01F-DB641D9E7B2F}"/>
            </a:ext>
          </a:extLst>
        </xdr:cNvPr>
        <xdr:cNvCxnSpPr/>
      </xdr:nvCxnSpPr>
      <xdr:spPr>
        <a:xfrm flipV="1">
          <a:off x="6286500" y="18441489"/>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39025</xdr:rowOff>
    </xdr:from>
    <xdr:ext cx="469744" cy="259045"/>
    <xdr:sp macro="" textlink="">
      <xdr:nvSpPr>
        <xdr:cNvPr id="290" name="n_1aveValue【市民会館】&#10;一人当たり面積">
          <a:extLst>
            <a:ext uri="{FF2B5EF4-FFF2-40B4-BE49-F238E27FC236}">
              <a16:creationId xmlns:a16="http://schemas.microsoft.com/office/drawing/2014/main" id="{F976988C-537D-4D1E-870E-3BC21462379D}"/>
            </a:ext>
          </a:extLst>
        </xdr:cNvPr>
        <xdr:cNvSpPr txBox="1"/>
      </xdr:nvSpPr>
      <xdr:spPr>
        <a:xfrm>
          <a:off x="8454467" y="1804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291" name="n_2aveValue【市民会館】&#10;一人当たり面積">
          <a:extLst>
            <a:ext uri="{FF2B5EF4-FFF2-40B4-BE49-F238E27FC236}">
              <a16:creationId xmlns:a16="http://schemas.microsoft.com/office/drawing/2014/main" id="{F230D9D1-9270-4885-BB3F-1C7F584D6DAC}"/>
            </a:ext>
          </a:extLst>
        </xdr:cNvPr>
        <xdr:cNvSpPr txBox="1"/>
      </xdr:nvSpPr>
      <xdr:spPr>
        <a:xfrm>
          <a:off x="7673417" y="18022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47189</xdr:rowOff>
    </xdr:from>
    <xdr:ext cx="469744" cy="259045"/>
    <xdr:sp macro="" textlink="">
      <xdr:nvSpPr>
        <xdr:cNvPr id="292" name="n_3aveValue【市民会館】&#10;一人当たり面積">
          <a:extLst>
            <a:ext uri="{FF2B5EF4-FFF2-40B4-BE49-F238E27FC236}">
              <a16:creationId xmlns:a16="http://schemas.microsoft.com/office/drawing/2014/main" id="{8B6082D2-D6A4-44BA-91A7-42384208EA7C}"/>
            </a:ext>
          </a:extLst>
        </xdr:cNvPr>
        <xdr:cNvSpPr txBox="1"/>
      </xdr:nvSpPr>
      <xdr:spPr>
        <a:xfrm>
          <a:off x="6866332" y="1805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293" name="n_4aveValue【市民会館】&#10;一人当たり面積">
          <a:extLst>
            <a:ext uri="{FF2B5EF4-FFF2-40B4-BE49-F238E27FC236}">
              <a16:creationId xmlns:a16="http://schemas.microsoft.com/office/drawing/2014/main" id="{0852D27D-FA39-4D75-A54D-7A7451D69811}"/>
            </a:ext>
          </a:extLst>
        </xdr:cNvPr>
        <xdr:cNvSpPr txBox="1"/>
      </xdr:nvSpPr>
      <xdr:spPr>
        <a:xfrm>
          <a:off x="6068772"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126291</xdr:rowOff>
    </xdr:from>
    <xdr:ext cx="469744" cy="259045"/>
    <xdr:sp macro="" textlink="">
      <xdr:nvSpPr>
        <xdr:cNvPr id="294" name="n_1mainValue【市民会館】&#10;一人当たり面積">
          <a:extLst>
            <a:ext uri="{FF2B5EF4-FFF2-40B4-BE49-F238E27FC236}">
              <a16:creationId xmlns:a16="http://schemas.microsoft.com/office/drawing/2014/main" id="{1D967242-D127-4445-964D-55803C4AA601}"/>
            </a:ext>
          </a:extLst>
        </xdr:cNvPr>
        <xdr:cNvSpPr txBox="1"/>
      </xdr:nvSpPr>
      <xdr:spPr>
        <a:xfrm>
          <a:off x="8454467" y="1847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129557</xdr:rowOff>
    </xdr:from>
    <xdr:ext cx="469744" cy="259045"/>
    <xdr:sp macro="" textlink="">
      <xdr:nvSpPr>
        <xdr:cNvPr id="295" name="n_2mainValue【市民会館】&#10;一人当たり面積">
          <a:extLst>
            <a:ext uri="{FF2B5EF4-FFF2-40B4-BE49-F238E27FC236}">
              <a16:creationId xmlns:a16="http://schemas.microsoft.com/office/drawing/2014/main" id="{9D2B5C13-61CB-49D7-A225-9A4DE3BA3F64}"/>
            </a:ext>
          </a:extLst>
        </xdr:cNvPr>
        <xdr:cNvSpPr txBox="1"/>
      </xdr:nvSpPr>
      <xdr:spPr>
        <a:xfrm>
          <a:off x="7673417" y="1847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134456</xdr:rowOff>
    </xdr:from>
    <xdr:ext cx="469744" cy="259045"/>
    <xdr:sp macro="" textlink="">
      <xdr:nvSpPr>
        <xdr:cNvPr id="296" name="n_3mainValue【市民会館】&#10;一人当たり面積">
          <a:extLst>
            <a:ext uri="{FF2B5EF4-FFF2-40B4-BE49-F238E27FC236}">
              <a16:creationId xmlns:a16="http://schemas.microsoft.com/office/drawing/2014/main" id="{D6F823D4-5F57-4007-8C1E-E721EE6CE48B}"/>
            </a:ext>
          </a:extLst>
        </xdr:cNvPr>
        <xdr:cNvSpPr txBox="1"/>
      </xdr:nvSpPr>
      <xdr:spPr>
        <a:xfrm>
          <a:off x="6866332" y="1847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137721</xdr:rowOff>
    </xdr:from>
    <xdr:ext cx="469744" cy="259045"/>
    <xdr:sp macro="" textlink="">
      <xdr:nvSpPr>
        <xdr:cNvPr id="297" name="n_4mainValue【市民会館】&#10;一人当たり面積">
          <a:extLst>
            <a:ext uri="{FF2B5EF4-FFF2-40B4-BE49-F238E27FC236}">
              <a16:creationId xmlns:a16="http://schemas.microsoft.com/office/drawing/2014/main" id="{1917E284-2B0B-4B0A-B993-3E96805ABED7}"/>
            </a:ext>
          </a:extLst>
        </xdr:cNvPr>
        <xdr:cNvSpPr txBox="1"/>
      </xdr:nvSpPr>
      <xdr:spPr>
        <a:xfrm>
          <a:off x="6068772" y="1847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a:extLst>
            <a:ext uri="{FF2B5EF4-FFF2-40B4-BE49-F238E27FC236}">
              <a16:creationId xmlns:a16="http://schemas.microsoft.com/office/drawing/2014/main" id="{1CBB8ACD-6465-4AC1-AC1A-90DD3C504D79}"/>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a:extLst>
            <a:ext uri="{FF2B5EF4-FFF2-40B4-BE49-F238E27FC236}">
              <a16:creationId xmlns:a16="http://schemas.microsoft.com/office/drawing/2014/main" id="{E9E6A33D-E5CC-435F-B4CC-94BCCD79D141}"/>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a:extLst>
            <a:ext uri="{FF2B5EF4-FFF2-40B4-BE49-F238E27FC236}">
              <a16:creationId xmlns:a16="http://schemas.microsoft.com/office/drawing/2014/main" id="{C16E942D-F4B1-4384-9F2B-465B54B3ABDD}"/>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a:extLst>
            <a:ext uri="{FF2B5EF4-FFF2-40B4-BE49-F238E27FC236}">
              <a16:creationId xmlns:a16="http://schemas.microsoft.com/office/drawing/2014/main" id="{C57F1065-CE48-4956-8884-7C47560644DF}"/>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a:extLst>
            <a:ext uri="{FF2B5EF4-FFF2-40B4-BE49-F238E27FC236}">
              <a16:creationId xmlns:a16="http://schemas.microsoft.com/office/drawing/2014/main" id="{C0B8ADD3-1C75-4AB6-955D-CB1F5EC57CB1}"/>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a:extLst>
            <a:ext uri="{FF2B5EF4-FFF2-40B4-BE49-F238E27FC236}">
              <a16:creationId xmlns:a16="http://schemas.microsoft.com/office/drawing/2014/main" id="{EC1E5240-A72E-446A-B378-23DAEAF23646}"/>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a:extLst>
            <a:ext uri="{FF2B5EF4-FFF2-40B4-BE49-F238E27FC236}">
              <a16:creationId xmlns:a16="http://schemas.microsoft.com/office/drawing/2014/main" id="{85163D52-ACEF-45A0-9817-09D2E057CBDC}"/>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a:extLst>
            <a:ext uri="{FF2B5EF4-FFF2-40B4-BE49-F238E27FC236}">
              <a16:creationId xmlns:a16="http://schemas.microsoft.com/office/drawing/2014/main" id="{A5500906-BE8C-41D6-9087-92429B51A68E}"/>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a:extLst>
            <a:ext uri="{FF2B5EF4-FFF2-40B4-BE49-F238E27FC236}">
              <a16:creationId xmlns:a16="http://schemas.microsoft.com/office/drawing/2014/main" id="{3C98FE73-0BB2-41D8-9912-C10D7650EBCB}"/>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a:extLst>
            <a:ext uri="{FF2B5EF4-FFF2-40B4-BE49-F238E27FC236}">
              <a16:creationId xmlns:a16="http://schemas.microsoft.com/office/drawing/2014/main" id="{05639A87-1DB7-4FC3-8257-5300F0EC7CC0}"/>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8" name="テキスト ボックス 307">
          <a:extLst>
            <a:ext uri="{FF2B5EF4-FFF2-40B4-BE49-F238E27FC236}">
              <a16:creationId xmlns:a16="http://schemas.microsoft.com/office/drawing/2014/main" id="{1794A8C8-4485-472E-94E0-5185C5FA17D9}"/>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9" name="直線コネクタ 308">
          <a:extLst>
            <a:ext uri="{FF2B5EF4-FFF2-40B4-BE49-F238E27FC236}">
              <a16:creationId xmlns:a16="http://schemas.microsoft.com/office/drawing/2014/main" id="{3DDE0643-E958-4397-BDF1-7B76EB8CE84E}"/>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10" name="テキスト ボックス 309">
          <a:extLst>
            <a:ext uri="{FF2B5EF4-FFF2-40B4-BE49-F238E27FC236}">
              <a16:creationId xmlns:a16="http://schemas.microsoft.com/office/drawing/2014/main" id="{22B94E2E-3221-419C-90AA-743E672F0FBC}"/>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1" name="直線コネクタ 310">
          <a:extLst>
            <a:ext uri="{FF2B5EF4-FFF2-40B4-BE49-F238E27FC236}">
              <a16:creationId xmlns:a16="http://schemas.microsoft.com/office/drawing/2014/main" id="{D8934C09-0B57-4F1F-BD09-43E4CA5B95E8}"/>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2" name="テキスト ボックス 311">
          <a:extLst>
            <a:ext uri="{FF2B5EF4-FFF2-40B4-BE49-F238E27FC236}">
              <a16:creationId xmlns:a16="http://schemas.microsoft.com/office/drawing/2014/main" id="{142AF678-4064-4E02-BCBA-EE79A92FFCFE}"/>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3" name="直線コネクタ 312">
          <a:extLst>
            <a:ext uri="{FF2B5EF4-FFF2-40B4-BE49-F238E27FC236}">
              <a16:creationId xmlns:a16="http://schemas.microsoft.com/office/drawing/2014/main" id="{97FE3D71-BCB5-4FDC-9C09-0C106597FF46}"/>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4" name="テキスト ボックス 313">
          <a:extLst>
            <a:ext uri="{FF2B5EF4-FFF2-40B4-BE49-F238E27FC236}">
              <a16:creationId xmlns:a16="http://schemas.microsoft.com/office/drawing/2014/main" id="{93DC02E0-3C92-4DC5-97C1-76B91BA24296}"/>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5" name="直線コネクタ 314">
          <a:extLst>
            <a:ext uri="{FF2B5EF4-FFF2-40B4-BE49-F238E27FC236}">
              <a16:creationId xmlns:a16="http://schemas.microsoft.com/office/drawing/2014/main" id="{2A5CFD17-0C41-4651-A985-0A870A3F2948}"/>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6" name="テキスト ボックス 315">
          <a:extLst>
            <a:ext uri="{FF2B5EF4-FFF2-40B4-BE49-F238E27FC236}">
              <a16:creationId xmlns:a16="http://schemas.microsoft.com/office/drawing/2014/main" id="{71CBFB63-9344-4326-A482-9A141EC9C85A}"/>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7" name="直線コネクタ 316">
          <a:extLst>
            <a:ext uri="{FF2B5EF4-FFF2-40B4-BE49-F238E27FC236}">
              <a16:creationId xmlns:a16="http://schemas.microsoft.com/office/drawing/2014/main" id="{E845B36A-9B37-45E3-B4E9-06D0D7359191}"/>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8" name="テキスト ボックス 317">
          <a:extLst>
            <a:ext uri="{FF2B5EF4-FFF2-40B4-BE49-F238E27FC236}">
              <a16:creationId xmlns:a16="http://schemas.microsoft.com/office/drawing/2014/main" id="{81852858-5185-4D40-9812-F2DD0D089568}"/>
            </a:ext>
          </a:extLst>
        </xdr:cNvPr>
        <xdr:cNvSpPr txBox="1"/>
      </xdr:nvSpPr>
      <xdr:spPr>
        <a:xfrm>
          <a:off x="1084279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a:extLst>
            <a:ext uri="{FF2B5EF4-FFF2-40B4-BE49-F238E27FC236}">
              <a16:creationId xmlns:a16="http://schemas.microsoft.com/office/drawing/2014/main" id="{ED1BFC7B-FC8D-41A2-A5CB-AC24C0BAC192}"/>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20" name="テキスト ボックス 319">
          <a:extLst>
            <a:ext uri="{FF2B5EF4-FFF2-40B4-BE49-F238E27FC236}">
              <a16:creationId xmlns:a16="http://schemas.microsoft.com/office/drawing/2014/main" id="{1E87A689-5902-4B70-9669-2BC964026EE2}"/>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1" name="【一般廃棄物処理施設】&#10;有形固定資産減価償却率グラフ枠">
          <a:extLst>
            <a:ext uri="{FF2B5EF4-FFF2-40B4-BE49-F238E27FC236}">
              <a16:creationId xmlns:a16="http://schemas.microsoft.com/office/drawing/2014/main" id="{2C554187-64C3-435B-999A-360082D42ED5}"/>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38100</xdr:rowOff>
    </xdr:to>
    <xdr:cxnSp macro="">
      <xdr:nvCxnSpPr>
        <xdr:cNvPr id="322" name="直線コネクタ 321">
          <a:extLst>
            <a:ext uri="{FF2B5EF4-FFF2-40B4-BE49-F238E27FC236}">
              <a16:creationId xmlns:a16="http://schemas.microsoft.com/office/drawing/2014/main" id="{FF425994-450A-4266-8A6E-677D043A25CE}"/>
            </a:ext>
          </a:extLst>
        </xdr:cNvPr>
        <xdr:cNvCxnSpPr/>
      </xdr:nvCxnSpPr>
      <xdr:spPr>
        <a:xfrm flipV="1">
          <a:off x="14703424" y="573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3" name="【一般廃棄物処理施設】&#10;有形固定資産減価償却率最小値テキスト">
          <a:extLst>
            <a:ext uri="{FF2B5EF4-FFF2-40B4-BE49-F238E27FC236}">
              <a16:creationId xmlns:a16="http://schemas.microsoft.com/office/drawing/2014/main" id="{2AECE3A7-8BE2-40D1-AED4-A5E1786708CF}"/>
            </a:ext>
          </a:extLst>
        </xdr:cNvPr>
        <xdr:cNvSpPr txBox="1"/>
      </xdr:nvSpPr>
      <xdr:spPr>
        <a:xfrm>
          <a:off x="14742160" y="724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4" name="直線コネクタ 323">
          <a:extLst>
            <a:ext uri="{FF2B5EF4-FFF2-40B4-BE49-F238E27FC236}">
              <a16:creationId xmlns:a16="http://schemas.microsoft.com/office/drawing/2014/main" id="{3FBFD84A-C84F-40FF-B70B-9B4BD811BF94}"/>
            </a:ext>
          </a:extLst>
        </xdr:cNvPr>
        <xdr:cNvCxnSpPr/>
      </xdr:nvCxnSpPr>
      <xdr:spPr>
        <a:xfrm>
          <a:off x="14611350" y="723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325" name="【一般廃棄物処理施設】&#10;有形固定資産減価償却率最大値テキスト">
          <a:extLst>
            <a:ext uri="{FF2B5EF4-FFF2-40B4-BE49-F238E27FC236}">
              <a16:creationId xmlns:a16="http://schemas.microsoft.com/office/drawing/2014/main" id="{E351D350-619F-46CC-B8B3-CEBA0B6886F8}"/>
            </a:ext>
          </a:extLst>
        </xdr:cNvPr>
        <xdr:cNvSpPr txBox="1"/>
      </xdr:nvSpPr>
      <xdr:spPr>
        <a:xfrm>
          <a:off x="14742160" y="550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326" name="直線コネクタ 325">
          <a:extLst>
            <a:ext uri="{FF2B5EF4-FFF2-40B4-BE49-F238E27FC236}">
              <a16:creationId xmlns:a16="http://schemas.microsoft.com/office/drawing/2014/main" id="{63CB1791-757D-42EB-B685-61816360448B}"/>
            </a:ext>
          </a:extLst>
        </xdr:cNvPr>
        <xdr:cNvCxnSpPr/>
      </xdr:nvCxnSpPr>
      <xdr:spPr>
        <a:xfrm>
          <a:off x="14611350" y="57359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152417</xdr:rowOff>
    </xdr:from>
    <xdr:ext cx="405111" cy="259045"/>
    <xdr:sp macro="" textlink="">
      <xdr:nvSpPr>
        <xdr:cNvPr id="327" name="【一般廃棄物処理施設】&#10;有形固定資産減価償却率平均値テキスト">
          <a:extLst>
            <a:ext uri="{FF2B5EF4-FFF2-40B4-BE49-F238E27FC236}">
              <a16:creationId xmlns:a16="http://schemas.microsoft.com/office/drawing/2014/main" id="{32A811A0-88E2-4D40-9E59-BB60713D1C61}"/>
            </a:ext>
          </a:extLst>
        </xdr:cNvPr>
        <xdr:cNvSpPr txBox="1"/>
      </xdr:nvSpPr>
      <xdr:spPr>
        <a:xfrm>
          <a:off x="1474216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328" name="フローチャート: 判断 327">
          <a:extLst>
            <a:ext uri="{FF2B5EF4-FFF2-40B4-BE49-F238E27FC236}">
              <a16:creationId xmlns:a16="http://schemas.microsoft.com/office/drawing/2014/main" id="{09612236-98EE-4F41-AE5C-B2C51851A64F}"/>
            </a:ext>
          </a:extLst>
        </xdr:cNvPr>
        <xdr:cNvSpPr/>
      </xdr:nvSpPr>
      <xdr:spPr>
        <a:xfrm>
          <a:off x="14649450" y="651764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29" name="フローチャート: 判断 328">
          <a:extLst>
            <a:ext uri="{FF2B5EF4-FFF2-40B4-BE49-F238E27FC236}">
              <a16:creationId xmlns:a16="http://schemas.microsoft.com/office/drawing/2014/main" id="{1CAC33D6-3FB1-4D98-93CF-32C6E5B48FFF}"/>
            </a:ext>
          </a:extLst>
        </xdr:cNvPr>
        <xdr:cNvSpPr/>
      </xdr:nvSpPr>
      <xdr:spPr>
        <a:xfrm>
          <a:off x="13887450" y="65233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330" name="フローチャート: 判断 329">
          <a:extLst>
            <a:ext uri="{FF2B5EF4-FFF2-40B4-BE49-F238E27FC236}">
              <a16:creationId xmlns:a16="http://schemas.microsoft.com/office/drawing/2014/main" id="{DF6FCED2-2FB3-4117-B447-0C4E6B021016}"/>
            </a:ext>
          </a:extLst>
        </xdr:cNvPr>
        <xdr:cNvSpPr/>
      </xdr:nvSpPr>
      <xdr:spPr>
        <a:xfrm>
          <a:off x="13089890" y="653097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21590</xdr:rowOff>
    </xdr:from>
    <xdr:to>
      <xdr:col>72</xdr:col>
      <xdr:colOff>38100</xdr:colOff>
      <xdr:row>38</xdr:row>
      <xdr:rowOff>123190</xdr:rowOff>
    </xdr:to>
    <xdr:sp macro="" textlink="">
      <xdr:nvSpPr>
        <xdr:cNvPr id="331" name="フローチャート: 判断 330">
          <a:extLst>
            <a:ext uri="{FF2B5EF4-FFF2-40B4-BE49-F238E27FC236}">
              <a16:creationId xmlns:a16="http://schemas.microsoft.com/office/drawing/2014/main" id="{A6386D07-3146-4FE1-9C33-627FF83A0067}"/>
            </a:ext>
          </a:extLst>
        </xdr:cNvPr>
        <xdr:cNvSpPr/>
      </xdr:nvSpPr>
      <xdr:spPr>
        <a:xfrm>
          <a:off x="12303760" y="653288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145415</xdr:rowOff>
    </xdr:from>
    <xdr:to>
      <xdr:col>67</xdr:col>
      <xdr:colOff>101600</xdr:colOff>
      <xdr:row>38</xdr:row>
      <xdr:rowOff>75565</xdr:rowOff>
    </xdr:to>
    <xdr:sp macro="" textlink="">
      <xdr:nvSpPr>
        <xdr:cNvPr id="332" name="フローチャート: 判断 331">
          <a:extLst>
            <a:ext uri="{FF2B5EF4-FFF2-40B4-BE49-F238E27FC236}">
              <a16:creationId xmlns:a16="http://schemas.microsoft.com/office/drawing/2014/main" id="{411029EB-2325-4E2F-B122-DAC00B3072E9}"/>
            </a:ext>
          </a:extLst>
        </xdr:cNvPr>
        <xdr:cNvSpPr/>
      </xdr:nvSpPr>
      <xdr:spPr>
        <a:xfrm>
          <a:off x="11487150" y="648716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941D0F76-5F06-484F-85D5-111E4AA9AE7F}"/>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5A946BF6-2225-4A8E-97F6-50543BA5A770}"/>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260B65DD-DAEB-4BAC-B119-465E94163C1F}"/>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3B9C89D-AAE9-4A6B-94BD-9A5966F1F354}"/>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C17177DD-82E6-4B9C-B9A0-2A5A4A2D60E1}"/>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xdr:rowOff>
    </xdr:from>
    <xdr:to>
      <xdr:col>85</xdr:col>
      <xdr:colOff>177800</xdr:colOff>
      <xdr:row>37</xdr:row>
      <xdr:rowOff>117475</xdr:rowOff>
    </xdr:to>
    <xdr:sp macro="" textlink="">
      <xdr:nvSpPr>
        <xdr:cNvPr id="338" name="楕円 337">
          <a:extLst>
            <a:ext uri="{FF2B5EF4-FFF2-40B4-BE49-F238E27FC236}">
              <a16:creationId xmlns:a16="http://schemas.microsoft.com/office/drawing/2014/main" id="{2D51FC48-DEE7-4BD2-BF7B-FA3379C97F12}"/>
            </a:ext>
          </a:extLst>
        </xdr:cNvPr>
        <xdr:cNvSpPr/>
      </xdr:nvSpPr>
      <xdr:spPr>
        <a:xfrm>
          <a:off x="14649450" y="636333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38752</xdr:rowOff>
    </xdr:from>
    <xdr:ext cx="405111" cy="259045"/>
    <xdr:sp macro="" textlink="">
      <xdr:nvSpPr>
        <xdr:cNvPr id="339" name="【一般廃棄物処理施設】&#10;有形固定資産減価償却率該当値テキスト">
          <a:extLst>
            <a:ext uri="{FF2B5EF4-FFF2-40B4-BE49-F238E27FC236}">
              <a16:creationId xmlns:a16="http://schemas.microsoft.com/office/drawing/2014/main" id="{01C54A04-0228-4A9D-BD6D-E7780DEA5348}"/>
            </a:ext>
          </a:extLst>
        </xdr:cNvPr>
        <xdr:cNvSpPr txBox="1"/>
      </xdr:nvSpPr>
      <xdr:spPr>
        <a:xfrm>
          <a:off x="14742160"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151130</xdr:rowOff>
    </xdr:from>
    <xdr:to>
      <xdr:col>81</xdr:col>
      <xdr:colOff>101600</xdr:colOff>
      <xdr:row>37</xdr:row>
      <xdr:rowOff>81280</xdr:rowOff>
    </xdr:to>
    <xdr:sp macro="" textlink="">
      <xdr:nvSpPr>
        <xdr:cNvPr id="340" name="楕円 339">
          <a:extLst>
            <a:ext uri="{FF2B5EF4-FFF2-40B4-BE49-F238E27FC236}">
              <a16:creationId xmlns:a16="http://schemas.microsoft.com/office/drawing/2014/main" id="{4FE16B2E-FE9B-4B39-9358-85D6D62B7B49}"/>
            </a:ext>
          </a:extLst>
        </xdr:cNvPr>
        <xdr:cNvSpPr/>
      </xdr:nvSpPr>
      <xdr:spPr>
        <a:xfrm>
          <a:off x="13887450" y="63233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30480</xdr:rowOff>
    </xdr:from>
    <xdr:to>
      <xdr:col>85</xdr:col>
      <xdr:colOff>127000</xdr:colOff>
      <xdr:row>37</xdr:row>
      <xdr:rowOff>66675</xdr:rowOff>
    </xdr:to>
    <xdr:cxnSp macro="">
      <xdr:nvCxnSpPr>
        <xdr:cNvPr id="341" name="直線コネクタ 340">
          <a:extLst>
            <a:ext uri="{FF2B5EF4-FFF2-40B4-BE49-F238E27FC236}">
              <a16:creationId xmlns:a16="http://schemas.microsoft.com/office/drawing/2014/main" id="{5B96E144-7E1F-4922-9E34-4493A6D1D3F8}"/>
            </a:ext>
          </a:extLst>
        </xdr:cNvPr>
        <xdr:cNvCxnSpPr/>
      </xdr:nvCxnSpPr>
      <xdr:spPr>
        <a:xfrm>
          <a:off x="13942060" y="6372225"/>
          <a:ext cx="762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118745</xdr:rowOff>
    </xdr:from>
    <xdr:to>
      <xdr:col>76</xdr:col>
      <xdr:colOff>165100</xdr:colOff>
      <xdr:row>37</xdr:row>
      <xdr:rowOff>48895</xdr:rowOff>
    </xdr:to>
    <xdr:sp macro="" textlink="">
      <xdr:nvSpPr>
        <xdr:cNvPr id="342" name="楕円 341">
          <a:extLst>
            <a:ext uri="{FF2B5EF4-FFF2-40B4-BE49-F238E27FC236}">
              <a16:creationId xmlns:a16="http://schemas.microsoft.com/office/drawing/2014/main" id="{53B26836-812D-48F4-B1B9-04EB36D246E6}"/>
            </a:ext>
          </a:extLst>
        </xdr:cNvPr>
        <xdr:cNvSpPr/>
      </xdr:nvSpPr>
      <xdr:spPr>
        <a:xfrm>
          <a:off x="13089890" y="629285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169545</xdr:rowOff>
    </xdr:from>
    <xdr:to>
      <xdr:col>81</xdr:col>
      <xdr:colOff>50800</xdr:colOff>
      <xdr:row>37</xdr:row>
      <xdr:rowOff>30480</xdr:rowOff>
    </xdr:to>
    <xdr:cxnSp macro="">
      <xdr:nvCxnSpPr>
        <xdr:cNvPr id="343" name="直線コネクタ 342">
          <a:extLst>
            <a:ext uri="{FF2B5EF4-FFF2-40B4-BE49-F238E27FC236}">
              <a16:creationId xmlns:a16="http://schemas.microsoft.com/office/drawing/2014/main" id="{DF4EA9E4-F2CD-40E7-BD54-78D87D9A65BA}"/>
            </a:ext>
          </a:extLst>
        </xdr:cNvPr>
        <xdr:cNvCxnSpPr/>
      </xdr:nvCxnSpPr>
      <xdr:spPr>
        <a:xfrm>
          <a:off x="13144500" y="6345555"/>
          <a:ext cx="79756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76835</xdr:rowOff>
    </xdr:from>
    <xdr:to>
      <xdr:col>72</xdr:col>
      <xdr:colOff>38100</xdr:colOff>
      <xdr:row>37</xdr:row>
      <xdr:rowOff>6985</xdr:rowOff>
    </xdr:to>
    <xdr:sp macro="" textlink="">
      <xdr:nvSpPr>
        <xdr:cNvPr id="344" name="楕円 343">
          <a:extLst>
            <a:ext uri="{FF2B5EF4-FFF2-40B4-BE49-F238E27FC236}">
              <a16:creationId xmlns:a16="http://schemas.microsoft.com/office/drawing/2014/main" id="{CB69373D-0134-4184-B7ED-7E5AFC96EAD0}"/>
            </a:ext>
          </a:extLst>
        </xdr:cNvPr>
        <xdr:cNvSpPr/>
      </xdr:nvSpPr>
      <xdr:spPr>
        <a:xfrm>
          <a:off x="12303760" y="624903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127635</xdr:rowOff>
    </xdr:from>
    <xdr:to>
      <xdr:col>76</xdr:col>
      <xdr:colOff>114300</xdr:colOff>
      <xdr:row>36</xdr:row>
      <xdr:rowOff>169545</xdr:rowOff>
    </xdr:to>
    <xdr:cxnSp macro="">
      <xdr:nvCxnSpPr>
        <xdr:cNvPr id="345" name="直線コネクタ 344">
          <a:extLst>
            <a:ext uri="{FF2B5EF4-FFF2-40B4-BE49-F238E27FC236}">
              <a16:creationId xmlns:a16="http://schemas.microsoft.com/office/drawing/2014/main" id="{5A3CEA48-69E9-45CE-A916-54722EF79F9E}"/>
            </a:ext>
          </a:extLst>
        </xdr:cNvPr>
        <xdr:cNvCxnSpPr/>
      </xdr:nvCxnSpPr>
      <xdr:spPr>
        <a:xfrm>
          <a:off x="12346940" y="6303645"/>
          <a:ext cx="7975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40640</xdr:rowOff>
    </xdr:from>
    <xdr:to>
      <xdr:col>67</xdr:col>
      <xdr:colOff>101600</xdr:colOff>
      <xdr:row>36</xdr:row>
      <xdr:rowOff>142240</xdr:rowOff>
    </xdr:to>
    <xdr:sp macro="" textlink="">
      <xdr:nvSpPr>
        <xdr:cNvPr id="346" name="楕円 345">
          <a:extLst>
            <a:ext uri="{FF2B5EF4-FFF2-40B4-BE49-F238E27FC236}">
              <a16:creationId xmlns:a16="http://schemas.microsoft.com/office/drawing/2014/main" id="{31875039-B594-4B98-8E4A-4F19D14CE247}"/>
            </a:ext>
          </a:extLst>
        </xdr:cNvPr>
        <xdr:cNvSpPr/>
      </xdr:nvSpPr>
      <xdr:spPr>
        <a:xfrm>
          <a:off x="11487150" y="621284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91440</xdr:rowOff>
    </xdr:from>
    <xdr:to>
      <xdr:col>71</xdr:col>
      <xdr:colOff>177800</xdr:colOff>
      <xdr:row>36</xdr:row>
      <xdr:rowOff>127635</xdr:rowOff>
    </xdr:to>
    <xdr:cxnSp macro="">
      <xdr:nvCxnSpPr>
        <xdr:cNvPr id="347" name="直線コネクタ 346">
          <a:extLst>
            <a:ext uri="{FF2B5EF4-FFF2-40B4-BE49-F238E27FC236}">
              <a16:creationId xmlns:a16="http://schemas.microsoft.com/office/drawing/2014/main" id="{5E30D6B7-5E84-49E5-9F92-38624A284701}"/>
            </a:ext>
          </a:extLst>
        </xdr:cNvPr>
        <xdr:cNvCxnSpPr/>
      </xdr:nvCxnSpPr>
      <xdr:spPr>
        <a:xfrm>
          <a:off x="11541760" y="6267450"/>
          <a:ext cx="80518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99077</xdr:rowOff>
    </xdr:from>
    <xdr:ext cx="405111" cy="259045"/>
    <xdr:sp macro="" textlink="">
      <xdr:nvSpPr>
        <xdr:cNvPr id="348" name="n_1aveValue【一般廃棄物処理施設】&#10;有形固定資産減価償却率">
          <a:extLst>
            <a:ext uri="{FF2B5EF4-FFF2-40B4-BE49-F238E27FC236}">
              <a16:creationId xmlns:a16="http://schemas.microsoft.com/office/drawing/2014/main" id="{438191F7-73AC-4EA7-9137-128E60C292BC}"/>
            </a:ext>
          </a:extLst>
        </xdr:cNvPr>
        <xdr:cNvSpPr txBox="1"/>
      </xdr:nvSpPr>
      <xdr:spPr>
        <a:xfrm>
          <a:off x="1373823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112412</xdr:rowOff>
    </xdr:from>
    <xdr:ext cx="405111" cy="259045"/>
    <xdr:sp macro="" textlink="">
      <xdr:nvSpPr>
        <xdr:cNvPr id="349" name="n_2aveValue【一般廃棄物処理施設】&#10;有形固定資産減価償却率">
          <a:extLst>
            <a:ext uri="{FF2B5EF4-FFF2-40B4-BE49-F238E27FC236}">
              <a16:creationId xmlns:a16="http://schemas.microsoft.com/office/drawing/2014/main" id="{30E4BEF3-E44D-4A2F-B470-5096FFD7E914}"/>
            </a:ext>
          </a:extLst>
        </xdr:cNvPr>
        <xdr:cNvSpPr txBox="1"/>
      </xdr:nvSpPr>
      <xdr:spPr>
        <a:xfrm>
          <a:off x="1295718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114317</xdr:rowOff>
    </xdr:from>
    <xdr:ext cx="405111" cy="259045"/>
    <xdr:sp macro="" textlink="">
      <xdr:nvSpPr>
        <xdr:cNvPr id="350" name="n_3aveValue【一般廃棄物処理施設】&#10;有形固定資産減価償却率">
          <a:extLst>
            <a:ext uri="{FF2B5EF4-FFF2-40B4-BE49-F238E27FC236}">
              <a16:creationId xmlns:a16="http://schemas.microsoft.com/office/drawing/2014/main" id="{2EC35895-0D4C-452C-8FC9-57BB5186F8A2}"/>
            </a:ext>
          </a:extLst>
        </xdr:cNvPr>
        <xdr:cNvSpPr txBox="1"/>
      </xdr:nvSpPr>
      <xdr:spPr>
        <a:xfrm>
          <a:off x="1217105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66692</xdr:rowOff>
    </xdr:from>
    <xdr:ext cx="405111" cy="259045"/>
    <xdr:sp macro="" textlink="">
      <xdr:nvSpPr>
        <xdr:cNvPr id="351" name="n_4aveValue【一般廃棄物処理施設】&#10;有形固定資産減価償却率">
          <a:extLst>
            <a:ext uri="{FF2B5EF4-FFF2-40B4-BE49-F238E27FC236}">
              <a16:creationId xmlns:a16="http://schemas.microsoft.com/office/drawing/2014/main" id="{6953FFC5-CA71-4EF7-8DA7-4A320A01D46E}"/>
            </a:ext>
          </a:extLst>
        </xdr:cNvPr>
        <xdr:cNvSpPr txBox="1"/>
      </xdr:nvSpPr>
      <xdr:spPr>
        <a:xfrm>
          <a:off x="113544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97807</xdr:rowOff>
    </xdr:from>
    <xdr:ext cx="405111" cy="259045"/>
    <xdr:sp macro="" textlink="">
      <xdr:nvSpPr>
        <xdr:cNvPr id="352" name="n_1mainValue【一般廃棄物処理施設】&#10;有形固定資産減価償却率">
          <a:extLst>
            <a:ext uri="{FF2B5EF4-FFF2-40B4-BE49-F238E27FC236}">
              <a16:creationId xmlns:a16="http://schemas.microsoft.com/office/drawing/2014/main" id="{30001D12-2416-4813-90A6-47291C9D3E28}"/>
            </a:ext>
          </a:extLst>
        </xdr:cNvPr>
        <xdr:cNvSpPr txBox="1"/>
      </xdr:nvSpPr>
      <xdr:spPr>
        <a:xfrm>
          <a:off x="1373823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65422</xdr:rowOff>
    </xdr:from>
    <xdr:ext cx="405111" cy="259045"/>
    <xdr:sp macro="" textlink="">
      <xdr:nvSpPr>
        <xdr:cNvPr id="353" name="n_2mainValue【一般廃棄物処理施設】&#10;有形固定資産減価償却率">
          <a:extLst>
            <a:ext uri="{FF2B5EF4-FFF2-40B4-BE49-F238E27FC236}">
              <a16:creationId xmlns:a16="http://schemas.microsoft.com/office/drawing/2014/main" id="{D7F5E015-C4F5-44BC-A29A-BA4055C4F3DE}"/>
            </a:ext>
          </a:extLst>
        </xdr:cNvPr>
        <xdr:cNvSpPr txBox="1"/>
      </xdr:nvSpPr>
      <xdr:spPr>
        <a:xfrm>
          <a:off x="1295718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23512</xdr:rowOff>
    </xdr:from>
    <xdr:ext cx="405111" cy="259045"/>
    <xdr:sp macro="" textlink="">
      <xdr:nvSpPr>
        <xdr:cNvPr id="354" name="n_3mainValue【一般廃棄物処理施設】&#10;有形固定資産減価償却率">
          <a:extLst>
            <a:ext uri="{FF2B5EF4-FFF2-40B4-BE49-F238E27FC236}">
              <a16:creationId xmlns:a16="http://schemas.microsoft.com/office/drawing/2014/main" id="{5950FA10-9047-42C6-ADD6-662A8215D6CE}"/>
            </a:ext>
          </a:extLst>
        </xdr:cNvPr>
        <xdr:cNvSpPr txBox="1"/>
      </xdr:nvSpPr>
      <xdr:spPr>
        <a:xfrm>
          <a:off x="1217105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158767</xdr:rowOff>
    </xdr:from>
    <xdr:ext cx="405111" cy="259045"/>
    <xdr:sp macro="" textlink="">
      <xdr:nvSpPr>
        <xdr:cNvPr id="355" name="n_4mainValue【一般廃棄物処理施設】&#10;有形固定資産減価償却率">
          <a:extLst>
            <a:ext uri="{FF2B5EF4-FFF2-40B4-BE49-F238E27FC236}">
              <a16:creationId xmlns:a16="http://schemas.microsoft.com/office/drawing/2014/main" id="{AC837DB9-28A7-4C88-B84A-F9C0A9DEAE5E}"/>
            </a:ext>
          </a:extLst>
        </xdr:cNvPr>
        <xdr:cNvSpPr txBox="1"/>
      </xdr:nvSpPr>
      <xdr:spPr>
        <a:xfrm>
          <a:off x="1135444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a:extLst>
            <a:ext uri="{FF2B5EF4-FFF2-40B4-BE49-F238E27FC236}">
              <a16:creationId xmlns:a16="http://schemas.microsoft.com/office/drawing/2014/main" id="{858EB75F-1B3E-4059-8C3B-11A4B21E50CF}"/>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a:extLst>
            <a:ext uri="{FF2B5EF4-FFF2-40B4-BE49-F238E27FC236}">
              <a16:creationId xmlns:a16="http://schemas.microsoft.com/office/drawing/2014/main" id="{DA62C374-55E2-40F6-95B5-A2304493493C}"/>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a:extLst>
            <a:ext uri="{FF2B5EF4-FFF2-40B4-BE49-F238E27FC236}">
              <a16:creationId xmlns:a16="http://schemas.microsoft.com/office/drawing/2014/main" id="{49D4678D-90C1-4AB4-8300-8FEE727FF668}"/>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a:extLst>
            <a:ext uri="{FF2B5EF4-FFF2-40B4-BE49-F238E27FC236}">
              <a16:creationId xmlns:a16="http://schemas.microsoft.com/office/drawing/2014/main" id="{B59456C9-447A-424A-8EA4-53E220187552}"/>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a:extLst>
            <a:ext uri="{FF2B5EF4-FFF2-40B4-BE49-F238E27FC236}">
              <a16:creationId xmlns:a16="http://schemas.microsoft.com/office/drawing/2014/main" id="{9F4BA819-E816-4CEA-8CEE-27768197247E}"/>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a:extLst>
            <a:ext uri="{FF2B5EF4-FFF2-40B4-BE49-F238E27FC236}">
              <a16:creationId xmlns:a16="http://schemas.microsoft.com/office/drawing/2014/main" id="{4302ED4C-87EB-4C9F-98EE-2E223BA4CB18}"/>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a:extLst>
            <a:ext uri="{FF2B5EF4-FFF2-40B4-BE49-F238E27FC236}">
              <a16:creationId xmlns:a16="http://schemas.microsoft.com/office/drawing/2014/main" id="{C2D170FB-14EE-45E5-99CA-2B5CACA8D688}"/>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a:extLst>
            <a:ext uri="{FF2B5EF4-FFF2-40B4-BE49-F238E27FC236}">
              <a16:creationId xmlns:a16="http://schemas.microsoft.com/office/drawing/2014/main" id="{6ADD4ABC-6BF7-400C-8576-C07149AC6F77}"/>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a:extLst>
            <a:ext uri="{FF2B5EF4-FFF2-40B4-BE49-F238E27FC236}">
              <a16:creationId xmlns:a16="http://schemas.microsoft.com/office/drawing/2014/main" id="{EC1053D4-41DA-48CF-8B62-3494ABDA8A5B}"/>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a:extLst>
            <a:ext uri="{FF2B5EF4-FFF2-40B4-BE49-F238E27FC236}">
              <a16:creationId xmlns:a16="http://schemas.microsoft.com/office/drawing/2014/main" id="{7D2B5FC1-6F1A-48E6-918F-91C2987B16E6}"/>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6" name="直線コネクタ 365">
          <a:extLst>
            <a:ext uri="{FF2B5EF4-FFF2-40B4-BE49-F238E27FC236}">
              <a16:creationId xmlns:a16="http://schemas.microsoft.com/office/drawing/2014/main" id="{4AB4D6E2-4672-4459-A3CF-E57F28C6A9CC}"/>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7" name="テキスト ボックス 366">
          <a:extLst>
            <a:ext uri="{FF2B5EF4-FFF2-40B4-BE49-F238E27FC236}">
              <a16:creationId xmlns:a16="http://schemas.microsoft.com/office/drawing/2014/main" id="{B81D90A9-A9E8-4EDA-8527-3CE50F1ED3D0}"/>
            </a:ext>
          </a:extLst>
        </xdr:cNvPr>
        <xdr:cNvSpPr txBox="1"/>
      </xdr:nvSpPr>
      <xdr:spPr>
        <a:xfrm>
          <a:off x="16252324" y="702248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8" name="直線コネクタ 367">
          <a:extLst>
            <a:ext uri="{FF2B5EF4-FFF2-40B4-BE49-F238E27FC236}">
              <a16:creationId xmlns:a16="http://schemas.microsoft.com/office/drawing/2014/main" id="{E43605F8-5E8F-480A-91F5-43D9C350CB6C}"/>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9" name="テキスト ボックス 368">
          <a:extLst>
            <a:ext uri="{FF2B5EF4-FFF2-40B4-BE49-F238E27FC236}">
              <a16:creationId xmlns:a16="http://schemas.microsoft.com/office/drawing/2014/main" id="{44BCCEBF-A739-440B-A6E3-84F3E151A22E}"/>
            </a:ext>
          </a:extLst>
        </xdr:cNvPr>
        <xdr:cNvSpPr txBox="1"/>
      </xdr:nvSpPr>
      <xdr:spPr>
        <a:xfrm>
          <a:off x="15943791" y="65652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0" name="直線コネクタ 369">
          <a:extLst>
            <a:ext uri="{FF2B5EF4-FFF2-40B4-BE49-F238E27FC236}">
              <a16:creationId xmlns:a16="http://schemas.microsoft.com/office/drawing/2014/main" id="{03002D76-3E25-4C6A-8E4F-9AF84D38D38C}"/>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1" name="テキスト ボックス 370">
          <a:extLst>
            <a:ext uri="{FF2B5EF4-FFF2-40B4-BE49-F238E27FC236}">
              <a16:creationId xmlns:a16="http://schemas.microsoft.com/office/drawing/2014/main" id="{36A04523-45A2-4D02-83B6-4A54EB9A75A6}"/>
            </a:ext>
          </a:extLst>
        </xdr:cNvPr>
        <xdr:cNvSpPr txBox="1"/>
      </xdr:nvSpPr>
      <xdr:spPr>
        <a:xfrm>
          <a:off x="15943791" y="61042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2" name="直線コネクタ 371">
          <a:extLst>
            <a:ext uri="{FF2B5EF4-FFF2-40B4-BE49-F238E27FC236}">
              <a16:creationId xmlns:a16="http://schemas.microsoft.com/office/drawing/2014/main" id="{BF14F9CC-BD44-4FF0-B336-F93640533B70}"/>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3" name="テキスト ボックス 372">
          <a:extLst>
            <a:ext uri="{FF2B5EF4-FFF2-40B4-BE49-F238E27FC236}">
              <a16:creationId xmlns:a16="http://schemas.microsoft.com/office/drawing/2014/main" id="{266D5524-3643-48ED-9642-FC7A47A8BD55}"/>
            </a:ext>
          </a:extLst>
        </xdr:cNvPr>
        <xdr:cNvSpPr txBox="1"/>
      </xdr:nvSpPr>
      <xdr:spPr>
        <a:xfrm>
          <a:off x="15943791" y="56508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a:extLst>
            <a:ext uri="{FF2B5EF4-FFF2-40B4-BE49-F238E27FC236}">
              <a16:creationId xmlns:a16="http://schemas.microsoft.com/office/drawing/2014/main" id="{5FBF40D0-8D53-4762-89E5-AA5B049E21CB}"/>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5" name="テキスト ボックス 374">
          <a:extLst>
            <a:ext uri="{FF2B5EF4-FFF2-40B4-BE49-F238E27FC236}">
              <a16:creationId xmlns:a16="http://schemas.microsoft.com/office/drawing/2014/main" id="{87B63D3C-2810-4F0D-A963-4C69DA9E6C3C}"/>
            </a:ext>
          </a:extLst>
        </xdr:cNvPr>
        <xdr:cNvSpPr txBox="1"/>
      </xdr:nvSpPr>
      <xdr:spPr>
        <a:xfrm>
          <a:off x="15943791"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一般廃棄物処理施設】&#10;一人当たり有形固定資産（償却資産）額グラフ枠">
          <a:extLst>
            <a:ext uri="{FF2B5EF4-FFF2-40B4-BE49-F238E27FC236}">
              <a16:creationId xmlns:a16="http://schemas.microsoft.com/office/drawing/2014/main" id="{C1DB3FD9-FB0A-440E-A5C7-6DB7B31C10A6}"/>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152569</xdr:rowOff>
    </xdr:from>
    <xdr:to>
      <xdr:col>116</xdr:col>
      <xdr:colOff>62864</xdr:colOff>
      <xdr:row>41</xdr:row>
      <xdr:rowOff>128439</xdr:rowOff>
    </xdr:to>
    <xdr:cxnSp macro="">
      <xdr:nvCxnSpPr>
        <xdr:cNvPr id="377" name="直線コネクタ 376">
          <a:extLst>
            <a:ext uri="{FF2B5EF4-FFF2-40B4-BE49-F238E27FC236}">
              <a16:creationId xmlns:a16="http://schemas.microsoft.com/office/drawing/2014/main" id="{04264BD4-4F35-4BF5-9BBA-6AC15D3782A2}"/>
            </a:ext>
          </a:extLst>
        </xdr:cNvPr>
        <xdr:cNvCxnSpPr/>
      </xdr:nvCxnSpPr>
      <xdr:spPr>
        <a:xfrm flipV="1">
          <a:off x="19947254" y="5981869"/>
          <a:ext cx="0" cy="1179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132266</xdr:rowOff>
    </xdr:from>
    <xdr:ext cx="469744" cy="259045"/>
    <xdr:sp macro="" textlink="">
      <xdr:nvSpPr>
        <xdr:cNvPr id="378" name="【一般廃棄物処理施設】&#10;一人当たり有形固定資産（償却資産）額最小値テキスト">
          <a:extLst>
            <a:ext uri="{FF2B5EF4-FFF2-40B4-BE49-F238E27FC236}">
              <a16:creationId xmlns:a16="http://schemas.microsoft.com/office/drawing/2014/main" id="{5C0DBF4C-B10D-4FF2-BE49-4A34C0B917B4}"/>
            </a:ext>
          </a:extLst>
        </xdr:cNvPr>
        <xdr:cNvSpPr txBox="1"/>
      </xdr:nvSpPr>
      <xdr:spPr>
        <a:xfrm>
          <a:off x="19985990" y="716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128439</xdr:rowOff>
    </xdr:from>
    <xdr:to>
      <xdr:col>116</xdr:col>
      <xdr:colOff>152400</xdr:colOff>
      <xdr:row>41</xdr:row>
      <xdr:rowOff>128439</xdr:rowOff>
    </xdr:to>
    <xdr:cxnSp macro="">
      <xdr:nvCxnSpPr>
        <xdr:cNvPr id="379" name="直線コネクタ 378">
          <a:extLst>
            <a:ext uri="{FF2B5EF4-FFF2-40B4-BE49-F238E27FC236}">
              <a16:creationId xmlns:a16="http://schemas.microsoft.com/office/drawing/2014/main" id="{6736B48C-1BF5-49FE-BD26-926229F3ABE0}"/>
            </a:ext>
          </a:extLst>
        </xdr:cNvPr>
        <xdr:cNvCxnSpPr/>
      </xdr:nvCxnSpPr>
      <xdr:spPr>
        <a:xfrm>
          <a:off x="19885660" y="71616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99246</xdr:rowOff>
    </xdr:from>
    <xdr:ext cx="599010" cy="259045"/>
    <xdr:sp macro="" textlink="">
      <xdr:nvSpPr>
        <xdr:cNvPr id="380" name="【一般廃棄物処理施設】&#10;一人当たり有形固定資産（償却資産）額最大値テキスト">
          <a:extLst>
            <a:ext uri="{FF2B5EF4-FFF2-40B4-BE49-F238E27FC236}">
              <a16:creationId xmlns:a16="http://schemas.microsoft.com/office/drawing/2014/main" id="{32ED2F5B-521B-45FC-8813-27B87046F928}"/>
            </a:ext>
          </a:extLst>
        </xdr:cNvPr>
        <xdr:cNvSpPr txBox="1"/>
      </xdr:nvSpPr>
      <xdr:spPr>
        <a:xfrm>
          <a:off x="19985990" y="5753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152569</xdr:rowOff>
    </xdr:from>
    <xdr:to>
      <xdr:col>116</xdr:col>
      <xdr:colOff>152400</xdr:colOff>
      <xdr:row>34</xdr:row>
      <xdr:rowOff>152569</xdr:rowOff>
    </xdr:to>
    <xdr:cxnSp macro="">
      <xdr:nvCxnSpPr>
        <xdr:cNvPr id="381" name="直線コネクタ 380">
          <a:extLst>
            <a:ext uri="{FF2B5EF4-FFF2-40B4-BE49-F238E27FC236}">
              <a16:creationId xmlns:a16="http://schemas.microsoft.com/office/drawing/2014/main" id="{C49F5FB9-2EB0-4AE3-BF2B-F0811FC26AD1}"/>
            </a:ext>
          </a:extLst>
        </xdr:cNvPr>
        <xdr:cNvCxnSpPr/>
      </xdr:nvCxnSpPr>
      <xdr:spPr>
        <a:xfrm>
          <a:off x="19885660" y="59818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71344</xdr:rowOff>
    </xdr:from>
    <xdr:ext cx="599010" cy="259045"/>
    <xdr:sp macro="" textlink="">
      <xdr:nvSpPr>
        <xdr:cNvPr id="382" name="【一般廃棄物処理施設】&#10;一人当たり有形固定資産（償却資産）額平均値テキスト">
          <a:extLst>
            <a:ext uri="{FF2B5EF4-FFF2-40B4-BE49-F238E27FC236}">
              <a16:creationId xmlns:a16="http://schemas.microsoft.com/office/drawing/2014/main" id="{F6305681-7180-4881-9086-CF8A31370910}"/>
            </a:ext>
          </a:extLst>
        </xdr:cNvPr>
        <xdr:cNvSpPr txBox="1"/>
      </xdr:nvSpPr>
      <xdr:spPr>
        <a:xfrm>
          <a:off x="19985990" y="6755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92917</xdr:rowOff>
    </xdr:from>
    <xdr:to>
      <xdr:col>116</xdr:col>
      <xdr:colOff>114300</xdr:colOff>
      <xdr:row>40</xdr:row>
      <xdr:rowOff>23067</xdr:rowOff>
    </xdr:to>
    <xdr:sp macro="" textlink="">
      <xdr:nvSpPr>
        <xdr:cNvPr id="383" name="フローチャート: 判断 382">
          <a:extLst>
            <a:ext uri="{FF2B5EF4-FFF2-40B4-BE49-F238E27FC236}">
              <a16:creationId xmlns:a16="http://schemas.microsoft.com/office/drawing/2014/main" id="{D7A96C8C-8F96-4595-874A-F0367A91AD01}"/>
            </a:ext>
          </a:extLst>
        </xdr:cNvPr>
        <xdr:cNvSpPr/>
      </xdr:nvSpPr>
      <xdr:spPr>
        <a:xfrm>
          <a:off x="19904710" y="6783277"/>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86975</xdr:rowOff>
    </xdr:from>
    <xdr:to>
      <xdr:col>112</xdr:col>
      <xdr:colOff>38100</xdr:colOff>
      <xdr:row>40</xdr:row>
      <xdr:rowOff>17125</xdr:rowOff>
    </xdr:to>
    <xdr:sp macro="" textlink="">
      <xdr:nvSpPr>
        <xdr:cNvPr id="384" name="フローチャート: 判断 383">
          <a:extLst>
            <a:ext uri="{FF2B5EF4-FFF2-40B4-BE49-F238E27FC236}">
              <a16:creationId xmlns:a16="http://schemas.microsoft.com/office/drawing/2014/main" id="{5811B357-757A-4CB9-8D19-0550ADCAD6BF}"/>
            </a:ext>
          </a:extLst>
        </xdr:cNvPr>
        <xdr:cNvSpPr/>
      </xdr:nvSpPr>
      <xdr:spPr>
        <a:xfrm>
          <a:off x="19161760" y="67754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96113</xdr:rowOff>
    </xdr:from>
    <xdr:to>
      <xdr:col>107</xdr:col>
      <xdr:colOff>101600</xdr:colOff>
      <xdr:row>40</xdr:row>
      <xdr:rowOff>26263</xdr:rowOff>
    </xdr:to>
    <xdr:sp macro="" textlink="">
      <xdr:nvSpPr>
        <xdr:cNvPr id="385" name="フローチャート: 判断 384">
          <a:extLst>
            <a:ext uri="{FF2B5EF4-FFF2-40B4-BE49-F238E27FC236}">
              <a16:creationId xmlns:a16="http://schemas.microsoft.com/office/drawing/2014/main" id="{47E7254D-CCD3-4A8F-8EEB-3A5D0D6B3401}"/>
            </a:ext>
          </a:extLst>
        </xdr:cNvPr>
        <xdr:cNvSpPr/>
      </xdr:nvSpPr>
      <xdr:spPr>
        <a:xfrm>
          <a:off x="18345150" y="677885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105645</xdr:rowOff>
    </xdr:from>
    <xdr:to>
      <xdr:col>102</xdr:col>
      <xdr:colOff>165100</xdr:colOff>
      <xdr:row>40</xdr:row>
      <xdr:rowOff>35795</xdr:rowOff>
    </xdr:to>
    <xdr:sp macro="" textlink="">
      <xdr:nvSpPr>
        <xdr:cNvPr id="386" name="フローチャート: 判断 385">
          <a:extLst>
            <a:ext uri="{FF2B5EF4-FFF2-40B4-BE49-F238E27FC236}">
              <a16:creationId xmlns:a16="http://schemas.microsoft.com/office/drawing/2014/main" id="{935D3477-4CC6-4A4D-B21D-51EE39F81ADD}"/>
            </a:ext>
          </a:extLst>
        </xdr:cNvPr>
        <xdr:cNvSpPr/>
      </xdr:nvSpPr>
      <xdr:spPr>
        <a:xfrm>
          <a:off x="17547590" y="679029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101165</xdr:rowOff>
    </xdr:from>
    <xdr:to>
      <xdr:col>98</xdr:col>
      <xdr:colOff>38100</xdr:colOff>
      <xdr:row>40</xdr:row>
      <xdr:rowOff>31315</xdr:rowOff>
    </xdr:to>
    <xdr:sp macro="" textlink="">
      <xdr:nvSpPr>
        <xdr:cNvPr id="387" name="フローチャート: 判断 386">
          <a:extLst>
            <a:ext uri="{FF2B5EF4-FFF2-40B4-BE49-F238E27FC236}">
              <a16:creationId xmlns:a16="http://schemas.microsoft.com/office/drawing/2014/main" id="{D895F669-D1EB-4485-9A1E-2ACB14925A9E}"/>
            </a:ext>
          </a:extLst>
        </xdr:cNvPr>
        <xdr:cNvSpPr/>
      </xdr:nvSpPr>
      <xdr:spPr>
        <a:xfrm>
          <a:off x="16761460" y="67839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F14B4D0D-B6CF-4F4B-9FB7-5089A4387AD0}"/>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480068CD-87B7-4CFD-B831-DBBB3826D80D}"/>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85EE269B-4E02-4D6A-A934-459B4C0905B3}"/>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7EDE647D-AA0A-4F9B-839B-F50FBCA5854E}"/>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BC94C156-D750-4EF8-8218-9AF27676C0FE}"/>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101769</xdr:rowOff>
    </xdr:from>
    <xdr:to>
      <xdr:col>116</xdr:col>
      <xdr:colOff>114300</xdr:colOff>
      <xdr:row>35</xdr:row>
      <xdr:rowOff>31919</xdr:rowOff>
    </xdr:to>
    <xdr:sp macro="" textlink="">
      <xdr:nvSpPr>
        <xdr:cNvPr id="393" name="楕円 392">
          <a:extLst>
            <a:ext uri="{FF2B5EF4-FFF2-40B4-BE49-F238E27FC236}">
              <a16:creationId xmlns:a16="http://schemas.microsoft.com/office/drawing/2014/main" id="{BD02A54A-E4CD-43B0-A2FD-62172D0049B3}"/>
            </a:ext>
          </a:extLst>
        </xdr:cNvPr>
        <xdr:cNvSpPr/>
      </xdr:nvSpPr>
      <xdr:spPr>
        <a:xfrm>
          <a:off x="19904710" y="592725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54796</xdr:rowOff>
    </xdr:from>
    <xdr:ext cx="599010" cy="259045"/>
    <xdr:sp macro="" textlink="">
      <xdr:nvSpPr>
        <xdr:cNvPr id="394" name="【一般廃棄物処理施設】&#10;一人当たり有形固定資産（償却資産）額該当値テキスト">
          <a:extLst>
            <a:ext uri="{FF2B5EF4-FFF2-40B4-BE49-F238E27FC236}">
              <a16:creationId xmlns:a16="http://schemas.microsoft.com/office/drawing/2014/main" id="{A554F01C-9EC9-4A5C-97AA-09823A297E20}"/>
            </a:ext>
          </a:extLst>
        </xdr:cNvPr>
        <xdr:cNvSpPr txBox="1"/>
      </xdr:nvSpPr>
      <xdr:spPr>
        <a:xfrm>
          <a:off x="19985990" y="588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114579</xdr:rowOff>
    </xdr:from>
    <xdr:to>
      <xdr:col>112</xdr:col>
      <xdr:colOff>38100</xdr:colOff>
      <xdr:row>35</xdr:row>
      <xdr:rowOff>44729</xdr:rowOff>
    </xdr:to>
    <xdr:sp macro="" textlink="">
      <xdr:nvSpPr>
        <xdr:cNvPr id="395" name="楕円 394">
          <a:extLst>
            <a:ext uri="{FF2B5EF4-FFF2-40B4-BE49-F238E27FC236}">
              <a16:creationId xmlns:a16="http://schemas.microsoft.com/office/drawing/2014/main" id="{7AEABBDE-EDDD-4552-9896-AA82EEAB65E3}"/>
            </a:ext>
          </a:extLst>
        </xdr:cNvPr>
        <xdr:cNvSpPr/>
      </xdr:nvSpPr>
      <xdr:spPr>
        <a:xfrm>
          <a:off x="19161760" y="594387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152569</xdr:rowOff>
    </xdr:from>
    <xdr:to>
      <xdr:col>116</xdr:col>
      <xdr:colOff>63500</xdr:colOff>
      <xdr:row>34</xdr:row>
      <xdr:rowOff>165379</xdr:rowOff>
    </xdr:to>
    <xdr:cxnSp macro="">
      <xdr:nvCxnSpPr>
        <xdr:cNvPr id="396" name="直線コネクタ 395">
          <a:extLst>
            <a:ext uri="{FF2B5EF4-FFF2-40B4-BE49-F238E27FC236}">
              <a16:creationId xmlns:a16="http://schemas.microsoft.com/office/drawing/2014/main" id="{6900DF92-901D-48C5-81FE-48A9F9DA6C9A}"/>
            </a:ext>
          </a:extLst>
        </xdr:cNvPr>
        <xdr:cNvCxnSpPr/>
      </xdr:nvCxnSpPr>
      <xdr:spPr>
        <a:xfrm flipV="1">
          <a:off x="19204940" y="5981869"/>
          <a:ext cx="742950" cy="1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171430</xdr:rowOff>
    </xdr:from>
    <xdr:to>
      <xdr:col>107</xdr:col>
      <xdr:colOff>101600</xdr:colOff>
      <xdr:row>35</xdr:row>
      <xdr:rowOff>101580</xdr:rowOff>
    </xdr:to>
    <xdr:sp macro="" textlink="">
      <xdr:nvSpPr>
        <xdr:cNvPr id="397" name="楕円 396">
          <a:extLst>
            <a:ext uri="{FF2B5EF4-FFF2-40B4-BE49-F238E27FC236}">
              <a16:creationId xmlns:a16="http://schemas.microsoft.com/office/drawing/2014/main" id="{D36589DB-791C-4E83-9CF5-A84B47348849}"/>
            </a:ext>
          </a:extLst>
        </xdr:cNvPr>
        <xdr:cNvSpPr/>
      </xdr:nvSpPr>
      <xdr:spPr>
        <a:xfrm>
          <a:off x="18345150" y="600454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165379</xdr:rowOff>
    </xdr:from>
    <xdr:to>
      <xdr:col>111</xdr:col>
      <xdr:colOff>177800</xdr:colOff>
      <xdr:row>35</xdr:row>
      <xdr:rowOff>50780</xdr:rowOff>
    </xdr:to>
    <xdr:cxnSp macro="">
      <xdr:nvCxnSpPr>
        <xdr:cNvPr id="398" name="直線コネクタ 397">
          <a:extLst>
            <a:ext uri="{FF2B5EF4-FFF2-40B4-BE49-F238E27FC236}">
              <a16:creationId xmlns:a16="http://schemas.microsoft.com/office/drawing/2014/main" id="{7CD579AA-2CF8-4153-8C67-07A8C762091A}"/>
            </a:ext>
          </a:extLst>
        </xdr:cNvPr>
        <xdr:cNvCxnSpPr/>
      </xdr:nvCxnSpPr>
      <xdr:spPr>
        <a:xfrm flipV="1">
          <a:off x="18399760" y="5998489"/>
          <a:ext cx="805180" cy="5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168005</xdr:rowOff>
    </xdr:from>
    <xdr:to>
      <xdr:col>102</xdr:col>
      <xdr:colOff>165100</xdr:colOff>
      <xdr:row>35</xdr:row>
      <xdr:rowOff>98155</xdr:rowOff>
    </xdr:to>
    <xdr:sp macro="" textlink="">
      <xdr:nvSpPr>
        <xdr:cNvPr id="399" name="楕円 398">
          <a:extLst>
            <a:ext uri="{FF2B5EF4-FFF2-40B4-BE49-F238E27FC236}">
              <a16:creationId xmlns:a16="http://schemas.microsoft.com/office/drawing/2014/main" id="{8CD51CAC-CE72-42B7-AF8C-A038F1BECA37}"/>
            </a:ext>
          </a:extLst>
        </xdr:cNvPr>
        <xdr:cNvSpPr/>
      </xdr:nvSpPr>
      <xdr:spPr>
        <a:xfrm>
          <a:off x="17547590" y="6001115"/>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47355</xdr:rowOff>
    </xdr:from>
    <xdr:to>
      <xdr:col>107</xdr:col>
      <xdr:colOff>50800</xdr:colOff>
      <xdr:row>35</xdr:row>
      <xdr:rowOff>50780</xdr:rowOff>
    </xdr:to>
    <xdr:cxnSp macro="">
      <xdr:nvCxnSpPr>
        <xdr:cNvPr id="400" name="直線コネクタ 399">
          <a:extLst>
            <a:ext uri="{FF2B5EF4-FFF2-40B4-BE49-F238E27FC236}">
              <a16:creationId xmlns:a16="http://schemas.microsoft.com/office/drawing/2014/main" id="{44E7F070-E54C-4F1D-8FF8-7B3B3C251A22}"/>
            </a:ext>
          </a:extLst>
        </xdr:cNvPr>
        <xdr:cNvCxnSpPr/>
      </xdr:nvCxnSpPr>
      <xdr:spPr>
        <a:xfrm>
          <a:off x="17602200" y="6050010"/>
          <a:ext cx="797560" cy="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24451</xdr:rowOff>
    </xdr:from>
    <xdr:to>
      <xdr:col>98</xdr:col>
      <xdr:colOff>38100</xdr:colOff>
      <xdr:row>35</xdr:row>
      <xdr:rowOff>126051</xdr:rowOff>
    </xdr:to>
    <xdr:sp macro="" textlink="">
      <xdr:nvSpPr>
        <xdr:cNvPr id="401" name="楕円 400">
          <a:extLst>
            <a:ext uri="{FF2B5EF4-FFF2-40B4-BE49-F238E27FC236}">
              <a16:creationId xmlns:a16="http://schemas.microsoft.com/office/drawing/2014/main" id="{364AD9F3-A8B8-4660-88B9-51B60D2B45ED}"/>
            </a:ext>
          </a:extLst>
        </xdr:cNvPr>
        <xdr:cNvSpPr/>
      </xdr:nvSpPr>
      <xdr:spPr>
        <a:xfrm>
          <a:off x="16761460" y="6021391"/>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47355</xdr:rowOff>
    </xdr:from>
    <xdr:to>
      <xdr:col>102</xdr:col>
      <xdr:colOff>114300</xdr:colOff>
      <xdr:row>35</xdr:row>
      <xdr:rowOff>75251</xdr:rowOff>
    </xdr:to>
    <xdr:cxnSp macro="">
      <xdr:nvCxnSpPr>
        <xdr:cNvPr id="402" name="直線コネクタ 401">
          <a:extLst>
            <a:ext uri="{FF2B5EF4-FFF2-40B4-BE49-F238E27FC236}">
              <a16:creationId xmlns:a16="http://schemas.microsoft.com/office/drawing/2014/main" id="{C102FCCC-46FF-4D55-B976-4F409493DFA7}"/>
            </a:ext>
          </a:extLst>
        </xdr:cNvPr>
        <xdr:cNvCxnSpPr/>
      </xdr:nvCxnSpPr>
      <xdr:spPr>
        <a:xfrm flipV="1">
          <a:off x="16804640" y="6050010"/>
          <a:ext cx="797560" cy="2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8252</xdr:rowOff>
    </xdr:from>
    <xdr:ext cx="599010" cy="259045"/>
    <xdr:sp macro="" textlink="">
      <xdr:nvSpPr>
        <xdr:cNvPr id="403" name="n_1aveValue【一般廃棄物処理施設】&#10;一人当たり有形固定資産（償却資産）額">
          <a:extLst>
            <a:ext uri="{FF2B5EF4-FFF2-40B4-BE49-F238E27FC236}">
              <a16:creationId xmlns:a16="http://schemas.microsoft.com/office/drawing/2014/main" id="{71301D8D-88CA-46C8-B022-D638B651A0A3}"/>
            </a:ext>
          </a:extLst>
        </xdr:cNvPr>
        <xdr:cNvSpPr txBox="1"/>
      </xdr:nvSpPr>
      <xdr:spPr>
        <a:xfrm>
          <a:off x="18919405" y="6868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17390</xdr:rowOff>
    </xdr:from>
    <xdr:ext cx="599010" cy="259045"/>
    <xdr:sp macro="" textlink="">
      <xdr:nvSpPr>
        <xdr:cNvPr id="404" name="n_2aveValue【一般廃棄物処理施設】&#10;一人当たり有形固定資産（償却資産）額">
          <a:extLst>
            <a:ext uri="{FF2B5EF4-FFF2-40B4-BE49-F238E27FC236}">
              <a16:creationId xmlns:a16="http://schemas.microsoft.com/office/drawing/2014/main" id="{9871BA67-91A0-46CD-A9F2-386455D5DD8F}"/>
            </a:ext>
          </a:extLst>
        </xdr:cNvPr>
        <xdr:cNvSpPr txBox="1"/>
      </xdr:nvSpPr>
      <xdr:spPr>
        <a:xfrm>
          <a:off x="18138355" y="6879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26922</xdr:rowOff>
    </xdr:from>
    <xdr:ext cx="599010" cy="259045"/>
    <xdr:sp macro="" textlink="">
      <xdr:nvSpPr>
        <xdr:cNvPr id="405" name="n_3aveValue【一般廃棄物処理施設】&#10;一人当たり有形固定資産（償却資産）額">
          <a:extLst>
            <a:ext uri="{FF2B5EF4-FFF2-40B4-BE49-F238E27FC236}">
              <a16:creationId xmlns:a16="http://schemas.microsoft.com/office/drawing/2014/main" id="{7DAFD8B6-CFDA-4C24-AFAA-9E5491BCEA7D}"/>
            </a:ext>
          </a:extLst>
        </xdr:cNvPr>
        <xdr:cNvSpPr txBox="1"/>
      </xdr:nvSpPr>
      <xdr:spPr>
        <a:xfrm>
          <a:off x="17323650" y="688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22442</xdr:rowOff>
    </xdr:from>
    <xdr:ext cx="599010" cy="259045"/>
    <xdr:sp macro="" textlink="">
      <xdr:nvSpPr>
        <xdr:cNvPr id="406" name="n_4aveValue【一般廃棄物処理施設】&#10;一人当たり有形固定資産（償却資産）額">
          <a:extLst>
            <a:ext uri="{FF2B5EF4-FFF2-40B4-BE49-F238E27FC236}">
              <a16:creationId xmlns:a16="http://schemas.microsoft.com/office/drawing/2014/main" id="{79638E16-8B4D-49FC-84BD-322A90971985}"/>
            </a:ext>
          </a:extLst>
        </xdr:cNvPr>
        <xdr:cNvSpPr txBox="1"/>
      </xdr:nvSpPr>
      <xdr:spPr>
        <a:xfrm>
          <a:off x="16526090" y="6876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61256</xdr:rowOff>
    </xdr:from>
    <xdr:ext cx="599010" cy="259045"/>
    <xdr:sp macro="" textlink="">
      <xdr:nvSpPr>
        <xdr:cNvPr id="407" name="n_1mainValue【一般廃棄物処理施設】&#10;一人当たり有形固定資産（償却資産）額">
          <a:extLst>
            <a:ext uri="{FF2B5EF4-FFF2-40B4-BE49-F238E27FC236}">
              <a16:creationId xmlns:a16="http://schemas.microsoft.com/office/drawing/2014/main" id="{437FBE4E-CA2C-432F-9B1D-AB80C25EA238}"/>
            </a:ext>
          </a:extLst>
        </xdr:cNvPr>
        <xdr:cNvSpPr txBox="1"/>
      </xdr:nvSpPr>
      <xdr:spPr>
        <a:xfrm>
          <a:off x="18919405" y="571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118107</xdr:rowOff>
    </xdr:from>
    <xdr:ext cx="599010" cy="259045"/>
    <xdr:sp macro="" textlink="">
      <xdr:nvSpPr>
        <xdr:cNvPr id="408" name="n_2mainValue【一般廃棄物処理施設】&#10;一人当たり有形固定資産（償却資産）額">
          <a:extLst>
            <a:ext uri="{FF2B5EF4-FFF2-40B4-BE49-F238E27FC236}">
              <a16:creationId xmlns:a16="http://schemas.microsoft.com/office/drawing/2014/main" id="{DE5392F1-0929-4FCB-97D3-514494ACFCA9}"/>
            </a:ext>
          </a:extLst>
        </xdr:cNvPr>
        <xdr:cNvSpPr txBox="1"/>
      </xdr:nvSpPr>
      <xdr:spPr>
        <a:xfrm>
          <a:off x="18138355" y="577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33</xdr:row>
      <xdr:rowOff>114682</xdr:rowOff>
    </xdr:from>
    <xdr:ext cx="599010" cy="259045"/>
    <xdr:sp macro="" textlink="">
      <xdr:nvSpPr>
        <xdr:cNvPr id="409" name="n_3mainValue【一般廃棄物処理施設】&#10;一人当たり有形固定資産（償却資産）額">
          <a:extLst>
            <a:ext uri="{FF2B5EF4-FFF2-40B4-BE49-F238E27FC236}">
              <a16:creationId xmlns:a16="http://schemas.microsoft.com/office/drawing/2014/main" id="{3729A3C3-51E2-443A-A089-55D3710129E3}"/>
            </a:ext>
          </a:extLst>
        </xdr:cNvPr>
        <xdr:cNvSpPr txBox="1"/>
      </xdr:nvSpPr>
      <xdr:spPr>
        <a:xfrm>
          <a:off x="17323650" y="577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33</xdr:row>
      <xdr:rowOff>142578</xdr:rowOff>
    </xdr:from>
    <xdr:ext cx="599010" cy="259045"/>
    <xdr:sp macro="" textlink="">
      <xdr:nvSpPr>
        <xdr:cNvPr id="410" name="n_4mainValue【一般廃棄物処理施設】&#10;一人当たり有形固定資産（償却資産）額">
          <a:extLst>
            <a:ext uri="{FF2B5EF4-FFF2-40B4-BE49-F238E27FC236}">
              <a16:creationId xmlns:a16="http://schemas.microsoft.com/office/drawing/2014/main" id="{6FE84D3B-E3A4-460D-8507-23F1FA5C37A1}"/>
            </a:ext>
          </a:extLst>
        </xdr:cNvPr>
        <xdr:cNvSpPr txBox="1"/>
      </xdr:nvSpPr>
      <xdr:spPr>
        <a:xfrm>
          <a:off x="16526090" y="5798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6DDBB200-97D2-4F90-9C6D-C6C5DD3A6355}"/>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397ED1D6-8C20-4050-93EA-7C7ED6A2F63A}"/>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D5ECB534-2B96-4453-86AF-AFE07575277E}"/>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58D94FF8-0978-41E7-8C0F-9EF2EA2C0BC6}"/>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CB76B3AF-449A-4E2D-817F-C93E24D72C57}"/>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CB44E576-0C0B-4700-AC52-CA00090C1167}"/>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FAE352A2-1A90-4EA1-8551-BECB7CA24DBA}"/>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EC961443-4EF6-406A-AC5B-6166C6304ADB}"/>
            </a:ext>
          </a:extLst>
        </xdr:cNvPr>
        <xdr:cNvSpPr/>
      </xdr:nvSpPr>
      <xdr:spPr>
        <a:xfrm>
          <a:off x="11203940" y="914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9" name="正方形/長方形 418">
          <a:extLst>
            <a:ext uri="{FF2B5EF4-FFF2-40B4-BE49-F238E27FC236}">
              <a16:creationId xmlns:a16="http://schemas.microsoft.com/office/drawing/2014/main" id="{98C68ACB-31B9-4495-ACB1-3205527E28AC}"/>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0" name="正方形/長方形 419">
          <a:extLst>
            <a:ext uri="{FF2B5EF4-FFF2-40B4-BE49-F238E27FC236}">
              <a16:creationId xmlns:a16="http://schemas.microsoft.com/office/drawing/2014/main" id="{27F047CA-3C5E-44F1-9AFA-E5E42AA7D30A}"/>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1" name="正方形/長方形 420">
          <a:extLst>
            <a:ext uri="{FF2B5EF4-FFF2-40B4-BE49-F238E27FC236}">
              <a16:creationId xmlns:a16="http://schemas.microsoft.com/office/drawing/2014/main" id="{46475B8B-B642-4AD3-9B3F-C38BFC7A8B90}"/>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2" name="正方形/長方形 421">
          <a:extLst>
            <a:ext uri="{FF2B5EF4-FFF2-40B4-BE49-F238E27FC236}">
              <a16:creationId xmlns:a16="http://schemas.microsoft.com/office/drawing/2014/main" id="{8D24DEB4-F50B-4B10-AF2C-23417A500AAB}"/>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3" name="正方形/長方形 422">
          <a:extLst>
            <a:ext uri="{FF2B5EF4-FFF2-40B4-BE49-F238E27FC236}">
              <a16:creationId xmlns:a16="http://schemas.microsoft.com/office/drawing/2014/main" id="{A7780E80-E8B0-4352-9518-81453F24E602}"/>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4" name="正方形/長方形 423">
          <a:extLst>
            <a:ext uri="{FF2B5EF4-FFF2-40B4-BE49-F238E27FC236}">
              <a16:creationId xmlns:a16="http://schemas.microsoft.com/office/drawing/2014/main" id="{1CD5F5BA-8508-4F97-A4FA-B408D29249F7}"/>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5" name="正方形/長方形 424">
          <a:extLst>
            <a:ext uri="{FF2B5EF4-FFF2-40B4-BE49-F238E27FC236}">
              <a16:creationId xmlns:a16="http://schemas.microsoft.com/office/drawing/2014/main" id="{7BF6353A-A94D-4A75-8137-F306DB1E70EC}"/>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6" name="正方形/長方形 425">
          <a:extLst>
            <a:ext uri="{FF2B5EF4-FFF2-40B4-BE49-F238E27FC236}">
              <a16:creationId xmlns:a16="http://schemas.microsoft.com/office/drawing/2014/main" id="{999A4F0F-DB62-4CDE-BCEA-D1EAFAA075FB}"/>
            </a:ext>
          </a:extLst>
        </xdr:cNvPr>
        <xdr:cNvSpPr/>
      </xdr:nvSpPr>
      <xdr:spPr>
        <a:xfrm>
          <a:off x="16459200" y="914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7" name="正方形/長方形 426">
          <a:extLst>
            <a:ext uri="{FF2B5EF4-FFF2-40B4-BE49-F238E27FC236}">
              <a16:creationId xmlns:a16="http://schemas.microsoft.com/office/drawing/2014/main" id="{9003B85A-0227-4AEE-8F8A-623FE63D0497}"/>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8" name="正方形/長方形 427">
          <a:extLst>
            <a:ext uri="{FF2B5EF4-FFF2-40B4-BE49-F238E27FC236}">
              <a16:creationId xmlns:a16="http://schemas.microsoft.com/office/drawing/2014/main" id="{45447686-CD21-4141-8219-A6B9BD1DE43D}"/>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9" name="正方形/長方形 428">
          <a:extLst>
            <a:ext uri="{FF2B5EF4-FFF2-40B4-BE49-F238E27FC236}">
              <a16:creationId xmlns:a16="http://schemas.microsoft.com/office/drawing/2014/main" id="{DF8FF967-F5C2-4E6E-804E-ABEF646F4B30}"/>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0" name="正方形/長方形 429">
          <a:extLst>
            <a:ext uri="{FF2B5EF4-FFF2-40B4-BE49-F238E27FC236}">
              <a16:creationId xmlns:a16="http://schemas.microsoft.com/office/drawing/2014/main" id="{B1954DE5-D84D-4341-8F3A-EFED69E5F708}"/>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1" name="正方形/長方形 430">
          <a:extLst>
            <a:ext uri="{FF2B5EF4-FFF2-40B4-BE49-F238E27FC236}">
              <a16:creationId xmlns:a16="http://schemas.microsoft.com/office/drawing/2014/main" id="{20BBBECF-914A-4258-9CCF-DB954616784A}"/>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2" name="正方形/長方形 431">
          <a:extLst>
            <a:ext uri="{FF2B5EF4-FFF2-40B4-BE49-F238E27FC236}">
              <a16:creationId xmlns:a16="http://schemas.microsoft.com/office/drawing/2014/main" id="{B12123F9-535C-43E0-851C-1B61819AA99C}"/>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3" name="正方形/長方形 432">
          <a:extLst>
            <a:ext uri="{FF2B5EF4-FFF2-40B4-BE49-F238E27FC236}">
              <a16:creationId xmlns:a16="http://schemas.microsoft.com/office/drawing/2014/main" id="{D98C0300-87EE-4139-94F7-3D8CEB8D6FCC}"/>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4" name="正方形/長方形 433">
          <a:extLst>
            <a:ext uri="{FF2B5EF4-FFF2-40B4-BE49-F238E27FC236}">
              <a16:creationId xmlns:a16="http://schemas.microsoft.com/office/drawing/2014/main" id="{6E029ED6-9C3F-4192-A85D-589C8C0CDAF2}"/>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5" name="テキスト ボックス 434">
          <a:extLst>
            <a:ext uri="{FF2B5EF4-FFF2-40B4-BE49-F238E27FC236}">
              <a16:creationId xmlns:a16="http://schemas.microsoft.com/office/drawing/2014/main" id="{03A7839A-C0BB-4168-98C8-78E0636D8227}"/>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6" name="直線コネクタ 435">
          <a:extLst>
            <a:ext uri="{FF2B5EF4-FFF2-40B4-BE49-F238E27FC236}">
              <a16:creationId xmlns:a16="http://schemas.microsoft.com/office/drawing/2014/main" id="{21B85DC3-5BAF-4537-ACD9-481AE03849AB}"/>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7" name="テキスト ボックス 436">
          <a:extLst>
            <a:ext uri="{FF2B5EF4-FFF2-40B4-BE49-F238E27FC236}">
              <a16:creationId xmlns:a16="http://schemas.microsoft.com/office/drawing/2014/main" id="{F6FCD149-2385-49D2-8CF4-37C214A7CA30}"/>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8" name="直線コネクタ 437">
          <a:extLst>
            <a:ext uri="{FF2B5EF4-FFF2-40B4-BE49-F238E27FC236}">
              <a16:creationId xmlns:a16="http://schemas.microsoft.com/office/drawing/2014/main" id="{D44EA1AE-E6B9-487F-9F46-39FDA4A82320}"/>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9" name="テキスト ボックス 438">
          <a:extLst>
            <a:ext uri="{FF2B5EF4-FFF2-40B4-BE49-F238E27FC236}">
              <a16:creationId xmlns:a16="http://schemas.microsoft.com/office/drawing/2014/main" id="{E05AB57E-DC18-4B3F-8F35-CB0612777DEC}"/>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0" name="直線コネクタ 439">
          <a:extLst>
            <a:ext uri="{FF2B5EF4-FFF2-40B4-BE49-F238E27FC236}">
              <a16:creationId xmlns:a16="http://schemas.microsoft.com/office/drawing/2014/main" id="{583DF184-E709-4914-A2F3-41EB03F6E1D4}"/>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1" name="テキスト ボックス 440">
          <a:extLst>
            <a:ext uri="{FF2B5EF4-FFF2-40B4-BE49-F238E27FC236}">
              <a16:creationId xmlns:a16="http://schemas.microsoft.com/office/drawing/2014/main" id="{0D3BA60E-9100-4EF9-A847-8FE4962CB3ED}"/>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2" name="直線コネクタ 441">
          <a:extLst>
            <a:ext uri="{FF2B5EF4-FFF2-40B4-BE49-F238E27FC236}">
              <a16:creationId xmlns:a16="http://schemas.microsoft.com/office/drawing/2014/main" id="{00C6457D-F583-472C-8458-ECF58DA0C39F}"/>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3" name="テキスト ボックス 442">
          <a:extLst>
            <a:ext uri="{FF2B5EF4-FFF2-40B4-BE49-F238E27FC236}">
              <a16:creationId xmlns:a16="http://schemas.microsoft.com/office/drawing/2014/main" id="{0C6CF685-48DC-4149-AEA3-EDDA19526A60}"/>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4" name="直線コネクタ 443">
          <a:extLst>
            <a:ext uri="{FF2B5EF4-FFF2-40B4-BE49-F238E27FC236}">
              <a16:creationId xmlns:a16="http://schemas.microsoft.com/office/drawing/2014/main" id="{8A443E46-4851-49DE-918F-3BA3EFDEE1F2}"/>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5" name="テキスト ボックス 444">
          <a:extLst>
            <a:ext uri="{FF2B5EF4-FFF2-40B4-BE49-F238E27FC236}">
              <a16:creationId xmlns:a16="http://schemas.microsoft.com/office/drawing/2014/main" id="{1AF0BE2B-8E69-4927-9248-D903E9749198}"/>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6" name="直線コネクタ 445">
          <a:extLst>
            <a:ext uri="{FF2B5EF4-FFF2-40B4-BE49-F238E27FC236}">
              <a16:creationId xmlns:a16="http://schemas.microsoft.com/office/drawing/2014/main" id="{277C2EF9-5559-45F5-821F-8C33C26A8815}"/>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47" name="テキスト ボックス 446">
          <a:extLst>
            <a:ext uri="{FF2B5EF4-FFF2-40B4-BE49-F238E27FC236}">
              <a16:creationId xmlns:a16="http://schemas.microsoft.com/office/drawing/2014/main" id="{2D88BA7F-5D00-414B-A261-CDFB478AA7B5}"/>
            </a:ext>
          </a:extLst>
        </xdr:cNvPr>
        <xdr:cNvSpPr txBox="1"/>
      </xdr:nvSpPr>
      <xdr:spPr>
        <a:xfrm>
          <a:off x="1084279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8" name="直線コネクタ 447">
          <a:extLst>
            <a:ext uri="{FF2B5EF4-FFF2-40B4-BE49-F238E27FC236}">
              <a16:creationId xmlns:a16="http://schemas.microsoft.com/office/drawing/2014/main" id="{4620FEBA-FD25-4CB6-997B-1A8027A70819}"/>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49" name="テキスト ボックス 448">
          <a:extLst>
            <a:ext uri="{FF2B5EF4-FFF2-40B4-BE49-F238E27FC236}">
              <a16:creationId xmlns:a16="http://schemas.microsoft.com/office/drawing/2014/main" id="{E1DB0774-0430-452D-BFF8-A141DF329262}"/>
            </a:ext>
          </a:extLst>
        </xdr:cNvPr>
        <xdr:cNvSpPr txBox="1"/>
      </xdr:nvSpPr>
      <xdr:spPr>
        <a:xfrm>
          <a:off x="1090500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0" name="【消防施設】&#10;有形固定資産減価償却率グラフ枠">
          <a:extLst>
            <a:ext uri="{FF2B5EF4-FFF2-40B4-BE49-F238E27FC236}">
              <a16:creationId xmlns:a16="http://schemas.microsoft.com/office/drawing/2014/main" id="{65D6F1BD-673F-4BAF-A6EC-9DC4B037B24F}"/>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451" name="直線コネクタ 450">
          <a:extLst>
            <a:ext uri="{FF2B5EF4-FFF2-40B4-BE49-F238E27FC236}">
              <a16:creationId xmlns:a16="http://schemas.microsoft.com/office/drawing/2014/main" id="{074DF4AF-4398-47D1-81F3-83F66F8E8800}"/>
            </a:ext>
          </a:extLst>
        </xdr:cNvPr>
        <xdr:cNvCxnSpPr/>
      </xdr:nvCxnSpPr>
      <xdr:spPr>
        <a:xfrm flipV="1">
          <a:off x="14703424" y="1333309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452" name="【消防施設】&#10;有形固定資産減価償却率最小値テキスト">
          <a:extLst>
            <a:ext uri="{FF2B5EF4-FFF2-40B4-BE49-F238E27FC236}">
              <a16:creationId xmlns:a16="http://schemas.microsoft.com/office/drawing/2014/main" id="{FBB0F7B9-5358-4AB9-80F7-DDD8B8A17677}"/>
            </a:ext>
          </a:extLst>
        </xdr:cNvPr>
        <xdr:cNvSpPr txBox="1"/>
      </xdr:nvSpPr>
      <xdr:spPr>
        <a:xfrm>
          <a:off x="14742160" y="1476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453" name="直線コネクタ 452">
          <a:extLst>
            <a:ext uri="{FF2B5EF4-FFF2-40B4-BE49-F238E27FC236}">
              <a16:creationId xmlns:a16="http://schemas.microsoft.com/office/drawing/2014/main" id="{24E2AA4E-1116-4FD8-9E38-FCDFC59CCD26}"/>
            </a:ext>
          </a:extLst>
        </xdr:cNvPr>
        <xdr:cNvCxnSpPr/>
      </xdr:nvCxnSpPr>
      <xdr:spPr>
        <a:xfrm>
          <a:off x="14611350" y="14756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454" name="【消防施設】&#10;有形固定資産減価償却率最大値テキスト">
          <a:extLst>
            <a:ext uri="{FF2B5EF4-FFF2-40B4-BE49-F238E27FC236}">
              <a16:creationId xmlns:a16="http://schemas.microsoft.com/office/drawing/2014/main" id="{1EE1DAD4-3322-4AEB-A04F-833413FFAAC6}"/>
            </a:ext>
          </a:extLst>
        </xdr:cNvPr>
        <xdr:cNvSpPr txBox="1"/>
      </xdr:nvSpPr>
      <xdr:spPr>
        <a:xfrm>
          <a:off x="14742160" y="1311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455" name="直線コネクタ 454">
          <a:extLst>
            <a:ext uri="{FF2B5EF4-FFF2-40B4-BE49-F238E27FC236}">
              <a16:creationId xmlns:a16="http://schemas.microsoft.com/office/drawing/2014/main" id="{57E5916E-417A-498D-8652-1F2EEFF44A12}"/>
            </a:ext>
          </a:extLst>
        </xdr:cNvPr>
        <xdr:cNvCxnSpPr/>
      </xdr:nvCxnSpPr>
      <xdr:spPr>
        <a:xfrm>
          <a:off x="14611350" y="1333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110507</xdr:rowOff>
    </xdr:from>
    <xdr:ext cx="405111" cy="259045"/>
    <xdr:sp macro="" textlink="">
      <xdr:nvSpPr>
        <xdr:cNvPr id="456" name="【消防施設】&#10;有形固定資産減価償却率平均値テキスト">
          <a:extLst>
            <a:ext uri="{FF2B5EF4-FFF2-40B4-BE49-F238E27FC236}">
              <a16:creationId xmlns:a16="http://schemas.microsoft.com/office/drawing/2014/main" id="{13050205-1A94-4FED-9B0D-0BFC16340023}"/>
            </a:ext>
          </a:extLst>
        </xdr:cNvPr>
        <xdr:cNvSpPr txBox="1"/>
      </xdr:nvSpPr>
      <xdr:spPr>
        <a:xfrm>
          <a:off x="14742160" y="1399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457" name="フローチャート: 判断 456">
          <a:extLst>
            <a:ext uri="{FF2B5EF4-FFF2-40B4-BE49-F238E27FC236}">
              <a16:creationId xmlns:a16="http://schemas.microsoft.com/office/drawing/2014/main" id="{6979015D-5298-446C-968D-3A77C54EDDD4}"/>
            </a:ext>
          </a:extLst>
        </xdr:cNvPr>
        <xdr:cNvSpPr/>
      </xdr:nvSpPr>
      <xdr:spPr>
        <a:xfrm>
          <a:off x="14649450" y="140233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458" name="フローチャート: 判断 457">
          <a:extLst>
            <a:ext uri="{FF2B5EF4-FFF2-40B4-BE49-F238E27FC236}">
              <a16:creationId xmlns:a16="http://schemas.microsoft.com/office/drawing/2014/main" id="{DA2975FD-EE2B-4B2B-9DD3-B6FB7C6D49D9}"/>
            </a:ext>
          </a:extLst>
        </xdr:cNvPr>
        <xdr:cNvSpPr/>
      </xdr:nvSpPr>
      <xdr:spPr>
        <a:xfrm>
          <a:off x="13887450" y="1394714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109220</xdr:rowOff>
    </xdr:from>
    <xdr:to>
      <xdr:col>76</xdr:col>
      <xdr:colOff>165100</xdr:colOff>
      <xdr:row>82</xdr:row>
      <xdr:rowOff>39370</xdr:rowOff>
    </xdr:to>
    <xdr:sp macro="" textlink="">
      <xdr:nvSpPr>
        <xdr:cNvPr id="459" name="フローチャート: 判断 458">
          <a:extLst>
            <a:ext uri="{FF2B5EF4-FFF2-40B4-BE49-F238E27FC236}">
              <a16:creationId xmlns:a16="http://schemas.microsoft.com/office/drawing/2014/main" id="{6382B0B0-3E3B-4F80-AC87-0CF4767CF0F5}"/>
            </a:ext>
          </a:extLst>
        </xdr:cNvPr>
        <xdr:cNvSpPr/>
      </xdr:nvSpPr>
      <xdr:spPr>
        <a:xfrm>
          <a:off x="13089890" y="1399476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460" name="フローチャート: 判断 459">
          <a:extLst>
            <a:ext uri="{FF2B5EF4-FFF2-40B4-BE49-F238E27FC236}">
              <a16:creationId xmlns:a16="http://schemas.microsoft.com/office/drawing/2014/main" id="{ADA91199-91C0-4E25-99D1-001FD74549E6}"/>
            </a:ext>
          </a:extLst>
        </xdr:cNvPr>
        <xdr:cNvSpPr/>
      </xdr:nvSpPr>
      <xdr:spPr>
        <a:xfrm>
          <a:off x="12303760" y="139357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461" name="フローチャート: 判断 460">
          <a:extLst>
            <a:ext uri="{FF2B5EF4-FFF2-40B4-BE49-F238E27FC236}">
              <a16:creationId xmlns:a16="http://schemas.microsoft.com/office/drawing/2014/main" id="{E461B11C-2818-41E4-BE43-45C17DA4E3B0}"/>
            </a:ext>
          </a:extLst>
        </xdr:cNvPr>
        <xdr:cNvSpPr/>
      </xdr:nvSpPr>
      <xdr:spPr>
        <a:xfrm>
          <a:off x="11487150" y="1393571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A2C4B107-E6DA-4D0C-9986-5AC2DE439B8C}"/>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C70F7C83-DD7D-4AC2-8F62-F091D95AA338}"/>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D2F2E739-C2ED-48C2-8091-D72B285B7DE4}"/>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DB67B0EA-A7E1-452C-BCE1-33D4D22F3AF1}"/>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280BD9E6-46E8-404C-99BE-522D605A85BB}"/>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160655</xdr:rowOff>
    </xdr:from>
    <xdr:to>
      <xdr:col>85</xdr:col>
      <xdr:colOff>177800</xdr:colOff>
      <xdr:row>81</xdr:row>
      <xdr:rowOff>90805</xdr:rowOff>
    </xdr:to>
    <xdr:sp macro="" textlink="">
      <xdr:nvSpPr>
        <xdr:cNvPr id="467" name="楕円 466">
          <a:extLst>
            <a:ext uri="{FF2B5EF4-FFF2-40B4-BE49-F238E27FC236}">
              <a16:creationId xmlns:a16="http://schemas.microsoft.com/office/drawing/2014/main" id="{6DBB4A1C-76AE-4233-A6DD-8C8797FC1B1C}"/>
            </a:ext>
          </a:extLst>
        </xdr:cNvPr>
        <xdr:cNvSpPr/>
      </xdr:nvSpPr>
      <xdr:spPr>
        <a:xfrm>
          <a:off x="14649450" y="1387856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12082</xdr:rowOff>
    </xdr:from>
    <xdr:ext cx="405111" cy="259045"/>
    <xdr:sp macro="" textlink="">
      <xdr:nvSpPr>
        <xdr:cNvPr id="468" name="【消防施設】&#10;有形固定資産減価償却率該当値テキスト">
          <a:extLst>
            <a:ext uri="{FF2B5EF4-FFF2-40B4-BE49-F238E27FC236}">
              <a16:creationId xmlns:a16="http://schemas.microsoft.com/office/drawing/2014/main" id="{B5FC0FB8-FA54-41EC-A854-382978137166}"/>
            </a:ext>
          </a:extLst>
        </xdr:cNvPr>
        <xdr:cNvSpPr txBox="1"/>
      </xdr:nvSpPr>
      <xdr:spPr>
        <a:xfrm>
          <a:off x="14742160" y="1373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109220</xdr:rowOff>
    </xdr:from>
    <xdr:to>
      <xdr:col>81</xdr:col>
      <xdr:colOff>101600</xdr:colOff>
      <xdr:row>81</xdr:row>
      <xdr:rowOff>39370</xdr:rowOff>
    </xdr:to>
    <xdr:sp macro="" textlink="">
      <xdr:nvSpPr>
        <xdr:cNvPr id="469" name="楕円 468">
          <a:extLst>
            <a:ext uri="{FF2B5EF4-FFF2-40B4-BE49-F238E27FC236}">
              <a16:creationId xmlns:a16="http://schemas.microsoft.com/office/drawing/2014/main" id="{7C9FA98E-7894-494C-A7CD-C20727A9A176}"/>
            </a:ext>
          </a:extLst>
        </xdr:cNvPr>
        <xdr:cNvSpPr/>
      </xdr:nvSpPr>
      <xdr:spPr>
        <a:xfrm>
          <a:off x="13887450" y="138233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160020</xdr:rowOff>
    </xdr:from>
    <xdr:to>
      <xdr:col>85</xdr:col>
      <xdr:colOff>127000</xdr:colOff>
      <xdr:row>81</xdr:row>
      <xdr:rowOff>40005</xdr:rowOff>
    </xdr:to>
    <xdr:cxnSp macro="">
      <xdr:nvCxnSpPr>
        <xdr:cNvPr id="470" name="直線コネクタ 469">
          <a:extLst>
            <a:ext uri="{FF2B5EF4-FFF2-40B4-BE49-F238E27FC236}">
              <a16:creationId xmlns:a16="http://schemas.microsoft.com/office/drawing/2014/main" id="{AE0F0F38-4587-431A-8B3B-2F8B14D30892}"/>
            </a:ext>
          </a:extLst>
        </xdr:cNvPr>
        <xdr:cNvCxnSpPr/>
      </xdr:nvCxnSpPr>
      <xdr:spPr>
        <a:xfrm>
          <a:off x="13942060" y="13877925"/>
          <a:ext cx="762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67311</xdr:rowOff>
    </xdr:from>
    <xdr:to>
      <xdr:col>76</xdr:col>
      <xdr:colOff>165100</xdr:colOff>
      <xdr:row>80</xdr:row>
      <xdr:rowOff>168911</xdr:rowOff>
    </xdr:to>
    <xdr:sp macro="" textlink="">
      <xdr:nvSpPr>
        <xdr:cNvPr id="471" name="楕円 470">
          <a:extLst>
            <a:ext uri="{FF2B5EF4-FFF2-40B4-BE49-F238E27FC236}">
              <a16:creationId xmlns:a16="http://schemas.microsoft.com/office/drawing/2014/main" id="{26A98E28-0D73-4BD7-96A9-30C8F4289939}"/>
            </a:ext>
          </a:extLst>
        </xdr:cNvPr>
        <xdr:cNvSpPr/>
      </xdr:nvSpPr>
      <xdr:spPr>
        <a:xfrm>
          <a:off x="13089890" y="13781406"/>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118111</xdr:rowOff>
    </xdr:from>
    <xdr:to>
      <xdr:col>81</xdr:col>
      <xdr:colOff>50800</xdr:colOff>
      <xdr:row>80</xdr:row>
      <xdr:rowOff>160020</xdr:rowOff>
    </xdr:to>
    <xdr:cxnSp macro="">
      <xdr:nvCxnSpPr>
        <xdr:cNvPr id="472" name="直線コネクタ 471">
          <a:extLst>
            <a:ext uri="{FF2B5EF4-FFF2-40B4-BE49-F238E27FC236}">
              <a16:creationId xmlns:a16="http://schemas.microsoft.com/office/drawing/2014/main" id="{96B3DC2C-6174-45E4-AF03-C1F6E7ABCDE7}"/>
            </a:ext>
          </a:extLst>
        </xdr:cNvPr>
        <xdr:cNvCxnSpPr/>
      </xdr:nvCxnSpPr>
      <xdr:spPr>
        <a:xfrm>
          <a:off x="13144500" y="13836016"/>
          <a:ext cx="79756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36830</xdr:rowOff>
    </xdr:from>
    <xdr:to>
      <xdr:col>72</xdr:col>
      <xdr:colOff>38100</xdr:colOff>
      <xdr:row>80</xdr:row>
      <xdr:rowOff>138430</xdr:rowOff>
    </xdr:to>
    <xdr:sp macro="" textlink="">
      <xdr:nvSpPr>
        <xdr:cNvPr id="473" name="楕円 472">
          <a:extLst>
            <a:ext uri="{FF2B5EF4-FFF2-40B4-BE49-F238E27FC236}">
              <a16:creationId xmlns:a16="http://schemas.microsoft.com/office/drawing/2014/main" id="{2CD970FF-CCF9-4468-99B5-B8AA7716E2A1}"/>
            </a:ext>
          </a:extLst>
        </xdr:cNvPr>
        <xdr:cNvSpPr/>
      </xdr:nvSpPr>
      <xdr:spPr>
        <a:xfrm>
          <a:off x="12303760" y="137528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87630</xdr:rowOff>
    </xdr:from>
    <xdr:to>
      <xdr:col>76</xdr:col>
      <xdr:colOff>114300</xdr:colOff>
      <xdr:row>80</xdr:row>
      <xdr:rowOff>118111</xdr:rowOff>
    </xdr:to>
    <xdr:cxnSp macro="">
      <xdr:nvCxnSpPr>
        <xdr:cNvPr id="474" name="直線コネクタ 473">
          <a:extLst>
            <a:ext uri="{FF2B5EF4-FFF2-40B4-BE49-F238E27FC236}">
              <a16:creationId xmlns:a16="http://schemas.microsoft.com/office/drawing/2014/main" id="{F3B694BA-8AFD-4196-823E-F89C35AA2DB5}"/>
            </a:ext>
          </a:extLst>
        </xdr:cNvPr>
        <xdr:cNvCxnSpPr/>
      </xdr:nvCxnSpPr>
      <xdr:spPr>
        <a:xfrm>
          <a:off x="12346940" y="13807440"/>
          <a:ext cx="797560" cy="2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95886</xdr:rowOff>
    </xdr:from>
    <xdr:to>
      <xdr:col>67</xdr:col>
      <xdr:colOff>101600</xdr:colOff>
      <xdr:row>80</xdr:row>
      <xdr:rowOff>26036</xdr:rowOff>
    </xdr:to>
    <xdr:sp macro="" textlink="">
      <xdr:nvSpPr>
        <xdr:cNvPr id="475" name="楕円 474">
          <a:extLst>
            <a:ext uri="{FF2B5EF4-FFF2-40B4-BE49-F238E27FC236}">
              <a16:creationId xmlns:a16="http://schemas.microsoft.com/office/drawing/2014/main" id="{11C3848A-E021-48BC-B6E8-19C556A3A886}"/>
            </a:ext>
          </a:extLst>
        </xdr:cNvPr>
        <xdr:cNvSpPr/>
      </xdr:nvSpPr>
      <xdr:spPr>
        <a:xfrm>
          <a:off x="11487150" y="1363662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146686</xdr:rowOff>
    </xdr:from>
    <xdr:to>
      <xdr:col>71</xdr:col>
      <xdr:colOff>177800</xdr:colOff>
      <xdr:row>80</xdr:row>
      <xdr:rowOff>87630</xdr:rowOff>
    </xdr:to>
    <xdr:cxnSp macro="">
      <xdr:nvCxnSpPr>
        <xdr:cNvPr id="476" name="直線コネクタ 475">
          <a:extLst>
            <a:ext uri="{FF2B5EF4-FFF2-40B4-BE49-F238E27FC236}">
              <a16:creationId xmlns:a16="http://schemas.microsoft.com/office/drawing/2014/main" id="{055E7BD0-4AA3-4FC9-BAC8-E5F4BA0223AB}"/>
            </a:ext>
          </a:extLst>
        </xdr:cNvPr>
        <xdr:cNvCxnSpPr/>
      </xdr:nvCxnSpPr>
      <xdr:spPr>
        <a:xfrm>
          <a:off x="11541760" y="13689331"/>
          <a:ext cx="80518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148607</xdr:rowOff>
    </xdr:from>
    <xdr:ext cx="405111" cy="259045"/>
    <xdr:sp macro="" textlink="">
      <xdr:nvSpPr>
        <xdr:cNvPr id="477" name="n_1aveValue【消防施設】&#10;有形固定資産減価償却率">
          <a:extLst>
            <a:ext uri="{FF2B5EF4-FFF2-40B4-BE49-F238E27FC236}">
              <a16:creationId xmlns:a16="http://schemas.microsoft.com/office/drawing/2014/main" id="{F0065AB3-DB3E-46DA-8378-895A40BF40A7}"/>
            </a:ext>
          </a:extLst>
        </xdr:cNvPr>
        <xdr:cNvSpPr txBox="1"/>
      </xdr:nvSpPr>
      <xdr:spPr>
        <a:xfrm>
          <a:off x="1373823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30497</xdr:rowOff>
    </xdr:from>
    <xdr:ext cx="405111" cy="259045"/>
    <xdr:sp macro="" textlink="">
      <xdr:nvSpPr>
        <xdr:cNvPr id="478" name="n_2aveValue【消防施設】&#10;有形固定資産減価償却率">
          <a:extLst>
            <a:ext uri="{FF2B5EF4-FFF2-40B4-BE49-F238E27FC236}">
              <a16:creationId xmlns:a16="http://schemas.microsoft.com/office/drawing/2014/main" id="{7641F46C-3E13-468C-B439-08B79FA8B456}"/>
            </a:ext>
          </a:extLst>
        </xdr:cNvPr>
        <xdr:cNvSpPr txBox="1"/>
      </xdr:nvSpPr>
      <xdr:spPr>
        <a:xfrm>
          <a:off x="12957184" y="1408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139082</xdr:rowOff>
    </xdr:from>
    <xdr:ext cx="405111" cy="259045"/>
    <xdr:sp macro="" textlink="">
      <xdr:nvSpPr>
        <xdr:cNvPr id="479" name="n_3aveValue【消防施設】&#10;有形固定資産減価償却率">
          <a:extLst>
            <a:ext uri="{FF2B5EF4-FFF2-40B4-BE49-F238E27FC236}">
              <a16:creationId xmlns:a16="http://schemas.microsoft.com/office/drawing/2014/main" id="{389BE4FA-3024-4228-BF6B-00F988CA11F0}"/>
            </a:ext>
          </a:extLst>
        </xdr:cNvPr>
        <xdr:cNvSpPr txBox="1"/>
      </xdr:nvSpPr>
      <xdr:spPr>
        <a:xfrm>
          <a:off x="12171054" y="1402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139082</xdr:rowOff>
    </xdr:from>
    <xdr:ext cx="405111" cy="259045"/>
    <xdr:sp macro="" textlink="">
      <xdr:nvSpPr>
        <xdr:cNvPr id="480" name="n_4aveValue【消防施設】&#10;有形固定資産減価償却率">
          <a:extLst>
            <a:ext uri="{FF2B5EF4-FFF2-40B4-BE49-F238E27FC236}">
              <a16:creationId xmlns:a16="http://schemas.microsoft.com/office/drawing/2014/main" id="{D60488DC-BF93-43B4-8D32-77A048D829CE}"/>
            </a:ext>
          </a:extLst>
        </xdr:cNvPr>
        <xdr:cNvSpPr txBox="1"/>
      </xdr:nvSpPr>
      <xdr:spPr>
        <a:xfrm>
          <a:off x="11354444" y="1402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55897</xdr:rowOff>
    </xdr:from>
    <xdr:ext cx="405111" cy="259045"/>
    <xdr:sp macro="" textlink="">
      <xdr:nvSpPr>
        <xdr:cNvPr id="481" name="n_1mainValue【消防施設】&#10;有形固定資産減価償却率">
          <a:extLst>
            <a:ext uri="{FF2B5EF4-FFF2-40B4-BE49-F238E27FC236}">
              <a16:creationId xmlns:a16="http://schemas.microsoft.com/office/drawing/2014/main" id="{1A06FB73-3382-47D7-A67A-72BA7B2BB7AC}"/>
            </a:ext>
          </a:extLst>
        </xdr:cNvPr>
        <xdr:cNvSpPr txBox="1"/>
      </xdr:nvSpPr>
      <xdr:spPr>
        <a:xfrm>
          <a:off x="1373823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13988</xdr:rowOff>
    </xdr:from>
    <xdr:ext cx="405111" cy="259045"/>
    <xdr:sp macro="" textlink="">
      <xdr:nvSpPr>
        <xdr:cNvPr id="482" name="n_2mainValue【消防施設】&#10;有形固定資産減価償却率">
          <a:extLst>
            <a:ext uri="{FF2B5EF4-FFF2-40B4-BE49-F238E27FC236}">
              <a16:creationId xmlns:a16="http://schemas.microsoft.com/office/drawing/2014/main" id="{35FF09EF-E509-4984-A750-6DCD0712C773}"/>
            </a:ext>
          </a:extLst>
        </xdr:cNvPr>
        <xdr:cNvSpPr txBox="1"/>
      </xdr:nvSpPr>
      <xdr:spPr>
        <a:xfrm>
          <a:off x="12957184" y="13562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154957</xdr:rowOff>
    </xdr:from>
    <xdr:ext cx="405111" cy="259045"/>
    <xdr:sp macro="" textlink="">
      <xdr:nvSpPr>
        <xdr:cNvPr id="483" name="n_3mainValue【消防施設】&#10;有形固定資産減価償却率">
          <a:extLst>
            <a:ext uri="{FF2B5EF4-FFF2-40B4-BE49-F238E27FC236}">
              <a16:creationId xmlns:a16="http://schemas.microsoft.com/office/drawing/2014/main" id="{57E8C248-5D1A-4689-9F2D-3B3B88DAD232}"/>
            </a:ext>
          </a:extLst>
        </xdr:cNvPr>
        <xdr:cNvSpPr txBox="1"/>
      </xdr:nvSpPr>
      <xdr:spPr>
        <a:xfrm>
          <a:off x="1217105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42563</xdr:rowOff>
    </xdr:from>
    <xdr:ext cx="405111" cy="259045"/>
    <xdr:sp macro="" textlink="">
      <xdr:nvSpPr>
        <xdr:cNvPr id="484" name="n_4mainValue【消防施設】&#10;有形固定資産減価償却率">
          <a:extLst>
            <a:ext uri="{FF2B5EF4-FFF2-40B4-BE49-F238E27FC236}">
              <a16:creationId xmlns:a16="http://schemas.microsoft.com/office/drawing/2014/main" id="{D532F349-D76A-483D-95F3-5F5298728A41}"/>
            </a:ext>
          </a:extLst>
        </xdr:cNvPr>
        <xdr:cNvSpPr txBox="1"/>
      </xdr:nvSpPr>
      <xdr:spPr>
        <a:xfrm>
          <a:off x="11354444" y="13417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5" name="正方形/長方形 484">
          <a:extLst>
            <a:ext uri="{FF2B5EF4-FFF2-40B4-BE49-F238E27FC236}">
              <a16:creationId xmlns:a16="http://schemas.microsoft.com/office/drawing/2014/main" id="{B878BA57-2CE3-4A8B-8FA0-9D93930C7BCC}"/>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6" name="正方形/長方形 485">
          <a:extLst>
            <a:ext uri="{FF2B5EF4-FFF2-40B4-BE49-F238E27FC236}">
              <a16:creationId xmlns:a16="http://schemas.microsoft.com/office/drawing/2014/main" id="{BCECC339-E2E1-4B7A-9E98-E076953212BA}"/>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7" name="正方形/長方形 486">
          <a:extLst>
            <a:ext uri="{FF2B5EF4-FFF2-40B4-BE49-F238E27FC236}">
              <a16:creationId xmlns:a16="http://schemas.microsoft.com/office/drawing/2014/main" id="{005EC141-FC38-45D8-81A6-6C2FBB24A88D}"/>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8" name="正方形/長方形 487">
          <a:extLst>
            <a:ext uri="{FF2B5EF4-FFF2-40B4-BE49-F238E27FC236}">
              <a16:creationId xmlns:a16="http://schemas.microsoft.com/office/drawing/2014/main" id="{E79050D1-F2C0-4755-BA4A-E1E4CDDBF553}"/>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9" name="正方形/長方形 488">
          <a:extLst>
            <a:ext uri="{FF2B5EF4-FFF2-40B4-BE49-F238E27FC236}">
              <a16:creationId xmlns:a16="http://schemas.microsoft.com/office/drawing/2014/main" id="{3F21D6A5-FFFC-46B7-8F6F-356E45C3CAD4}"/>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0" name="正方形/長方形 489">
          <a:extLst>
            <a:ext uri="{FF2B5EF4-FFF2-40B4-BE49-F238E27FC236}">
              <a16:creationId xmlns:a16="http://schemas.microsoft.com/office/drawing/2014/main" id="{F76E4FFF-BDC7-4AAC-94D9-B860BCD50ECC}"/>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1" name="正方形/長方形 490">
          <a:extLst>
            <a:ext uri="{FF2B5EF4-FFF2-40B4-BE49-F238E27FC236}">
              <a16:creationId xmlns:a16="http://schemas.microsoft.com/office/drawing/2014/main" id="{C01A1F37-69E7-43BD-974F-6BAC51542747}"/>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2" name="正方形/長方形 491">
          <a:extLst>
            <a:ext uri="{FF2B5EF4-FFF2-40B4-BE49-F238E27FC236}">
              <a16:creationId xmlns:a16="http://schemas.microsoft.com/office/drawing/2014/main" id="{6C3D6E3C-A97B-48D2-A688-65AACB4C9E4E}"/>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3" name="テキスト ボックス 492">
          <a:extLst>
            <a:ext uri="{FF2B5EF4-FFF2-40B4-BE49-F238E27FC236}">
              <a16:creationId xmlns:a16="http://schemas.microsoft.com/office/drawing/2014/main" id="{463EE40F-CD15-44A7-AE87-E5F1B05A94F8}"/>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4" name="直線コネクタ 493">
          <a:extLst>
            <a:ext uri="{FF2B5EF4-FFF2-40B4-BE49-F238E27FC236}">
              <a16:creationId xmlns:a16="http://schemas.microsoft.com/office/drawing/2014/main" id="{395D28BA-0920-49CE-B11A-EFEA7C45AD63}"/>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5" name="直線コネクタ 494">
          <a:extLst>
            <a:ext uri="{FF2B5EF4-FFF2-40B4-BE49-F238E27FC236}">
              <a16:creationId xmlns:a16="http://schemas.microsoft.com/office/drawing/2014/main" id="{8ACDB460-71CF-4B11-ABD7-69C72E9F3CCF}"/>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6" name="テキスト ボックス 495">
          <a:extLst>
            <a:ext uri="{FF2B5EF4-FFF2-40B4-BE49-F238E27FC236}">
              <a16:creationId xmlns:a16="http://schemas.microsoft.com/office/drawing/2014/main" id="{15F1A9EE-67D9-4CF1-9AEE-9F7E9937F9BF}"/>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7" name="直線コネクタ 496">
          <a:extLst>
            <a:ext uri="{FF2B5EF4-FFF2-40B4-BE49-F238E27FC236}">
              <a16:creationId xmlns:a16="http://schemas.microsoft.com/office/drawing/2014/main" id="{FE52F685-3492-434B-A6D6-B1F34DCF9411}"/>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8" name="テキスト ボックス 497">
          <a:extLst>
            <a:ext uri="{FF2B5EF4-FFF2-40B4-BE49-F238E27FC236}">
              <a16:creationId xmlns:a16="http://schemas.microsoft.com/office/drawing/2014/main" id="{AE4E824A-3105-401C-9EFC-D9F24F9DAEDF}"/>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9" name="直線コネクタ 498">
          <a:extLst>
            <a:ext uri="{FF2B5EF4-FFF2-40B4-BE49-F238E27FC236}">
              <a16:creationId xmlns:a16="http://schemas.microsoft.com/office/drawing/2014/main" id="{6FCE068D-A40F-41A3-B230-0035B621AF86}"/>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0" name="テキスト ボックス 499">
          <a:extLst>
            <a:ext uri="{FF2B5EF4-FFF2-40B4-BE49-F238E27FC236}">
              <a16:creationId xmlns:a16="http://schemas.microsoft.com/office/drawing/2014/main" id="{8A5B383F-ABAA-481A-AB79-27F1991E175F}"/>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1" name="直線コネクタ 500">
          <a:extLst>
            <a:ext uri="{FF2B5EF4-FFF2-40B4-BE49-F238E27FC236}">
              <a16:creationId xmlns:a16="http://schemas.microsoft.com/office/drawing/2014/main" id="{4979BEB0-AF77-41DF-A0B6-9DB0B329C75F}"/>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2" name="テキスト ボックス 501">
          <a:extLst>
            <a:ext uri="{FF2B5EF4-FFF2-40B4-BE49-F238E27FC236}">
              <a16:creationId xmlns:a16="http://schemas.microsoft.com/office/drawing/2014/main" id="{F3748A09-318A-452A-BDC1-B77E8F9020B8}"/>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3" name="直線コネクタ 502">
          <a:extLst>
            <a:ext uri="{FF2B5EF4-FFF2-40B4-BE49-F238E27FC236}">
              <a16:creationId xmlns:a16="http://schemas.microsoft.com/office/drawing/2014/main" id="{0CA18B35-A9A0-4837-B1B3-C3133903EE0B}"/>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4" name="テキスト ボックス 503">
          <a:extLst>
            <a:ext uri="{FF2B5EF4-FFF2-40B4-BE49-F238E27FC236}">
              <a16:creationId xmlns:a16="http://schemas.microsoft.com/office/drawing/2014/main" id="{0D27FF3F-1632-4922-BE8F-7D413E3B902B}"/>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5" name="直線コネクタ 504">
          <a:extLst>
            <a:ext uri="{FF2B5EF4-FFF2-40B4-BE49-F238E27FC236}">
              <a16:creationId xmlns:a16="http://schemas.microsoft.com/office/drawing/2014/main" id="{1CAA98FC-1381-4212-94FF-F9504B5E0FA6}"/>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6" name="テキスト ボックス 505">
          <a:extLst>
            <a:ext uri="{FF2B5EF4-FFF2-40B4-BE49-F238E27FC236}">
              <a16:creationId xmlns:a16="http://schemas.microsoft.com/office/drawing/2014/main" id="{FED10E9C-4A0A-48A2-AFA9-1E8E19EF2A39}"/>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7" name="【消防施設】&#10;一人当たり面積グラフ枠">
          <a:extLst>
            <a:ext uri="{FF2B5EF4-FFF2-40B4-BE49-F238E27FC236}">
              <a16:creationId xmlns:a16="http://schemas.microsoft.com/office/drawing/2014/main" id="{B4A99B22-E413-4027-8876-439A2401AE3C}"/>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508" name="直線コネクタ 507">
          <a:extLst>
            <a:ext uri="{FF2B5EF4-FFF2-40B4-BE49-F238E27FC236}">
              <a16:creationId xmlns:a16="http://schemas.microsoft.com/office/drawing/2014/main" id="{0757F1B6-46E4-47B9-BA01-50A81C87B2D3}"/>
            </a:ext>
          </a:extLst>
        </xdr:cNvPr>
        <xdr:cNvCxnSpPr/>
      </xdr:nvCxnSpPr>
      <xdr:spPr>
        <a:xfrm flipV="1">
          <a:off x="19947254" y="13336904"/>
          <a:ext cx="0" cy="148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09" name="【消防施設】&#10;一人当たり面積最小値テキスト">
          <a:extLst>
            <a:ext uri="{FF2B5EF4-FFF2-40B4-BE49-F238E27FC236}">
              <a16:creationId xmlns:a16="http://schemas.microsoft.com/office/drawing/2014/main" id="{A9A0C2FE-8C72-4961-83AA-9AD16C76D264}"/>
            </a:ext>
          </a:extLst>
        </xdr:cNvPr>
        <xdr:cNvSpPr txBox="1"/>
      </xdr:nvSpPr>
      <xdr:spPr>
        <a:xfrm>
          <a:off x="19985990" y="1482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10" name="直線コネクタ 509">
          <a:extLst>
            <a:ext uri="{FF2B5EF4-FFF2-40B4-BE49-F238E27FC236}">
              <a16:creationId xmlns:a16="http://schemas.microsoft.com/office/drawing/2014/main" id="{E3226050-FE29-4D62-A630-31ECFA563192}"/>
            </a:ext>
          </a:extLst>
        </xdr:cNvPr>
        <xdr:cNvCxnSpPr/>
      </xdr:nvCxnSpPr>
      <xdr:spPr>
        <a:xfrm>
          <a:off x="19885660" y="14820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511" name="【消防施設】&#10;一人当たり面積最大値テキスト">
          <a:extLst>
            <a:ext uri="{FF2B5EF4-FFF2-40B4-BE49-F238E27FC236}">
              <a16:creationId xmlns:a16="http://schemas.microsoft.com/office/drawing/2014/main" id="{C9370634-C57F-47F0-8B0F-8E99CAA296BF}"/>
            </a:ext>
          </a:extLst>
        </xdr:cNvPr>
        <xdr:cNvSpPr txBox="1"/>
      </xdr:nvSpPr>
      <xdr:spPr>
        <a:xfrm>
          <a:off x="19985990" y="1311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512" name="直線コネクタ 511">
          <a:extLst>
            <a:ext uri="{FF2B5EF4-FFF2-40B4-BE49-F238E27FC236}">
              <a16:creationId xmlns:a16="http://schemas.microsoft.com/office/drawing/2014/main" id="{3CED9B90-2CB6-4240-B91F-95CCC9CFDBF4}"/>
            </a:ext>
          </a:extLst>
        </xdr:cNvPr>
        <xdr:cNvCxnSpPr/>
      </xdr:nvCxnSpPr>
      <xdr:spPr>
        <a:xfrm>
          <a:off x="19885660" y="133369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164482</xdr:rowOff>
    </xdr:from>
    <xdr:ext cx="469744" cy="259045"/>
    <xdr:sp macro="" textlink="">
      <xdr:nvSpPr>
        <xdr:cNvPr id="513" name="【消防施設】&#10;一人当たり面積平均値テキスト">
          <a:extLst>
            <a:ext uri="{FF2B5EF4-FFF2-40B4-BE49-F238E27FC236}">
              <a16:creationId xmlns:a16="http://schemas.microsoft.com/office/drawing/2014/main" id="{44B9BD86-4B26-46DD-9252-6577130D3922}"/>
            </a:ext>
          </a:extLst>
        </xdr:cNvPr>
        <xdr:cNvSpPr txBox="1"/>
      </xdr:nvSpPr>
      <xdr:spPr>
        <a:xfrm>
          <a:off x="19985990" y="14398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514" name="フローチャート: 判断 513">
          <a:extLst>
            <a:ext uri="{FF2B5EF4-FFF2-40B4-BE49-F238E27FC236}">
              <a16:creationId xmlns:a16="http://schemas.microsoft.com/office/drawing/2014/main" id="{330B43CE-FC6F-4ECF-B012-21F64F91878F}"/>
            </a:ext>
          </a:extLst>
        </xdr:cNvPr>
        <xdr:cNvSpPr/>
      </xdr:nvSpPr>
      <xdr:spPr>
        <a:xfrm>
          <a:off x="19904710" y="145415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111125</xdr:rowOff>
    </xdr:from>
    <xdr:to>
      <xdr:col>112</xdr:col>
      <xdr:colOff>38100</xdr:colOff>
      <xdr:row>85</xdr:row>
      <xdr:rowOff>41275</xdr:rowOff>
    </xdr:to>
    <xdr:sp macro="" textlink="">
      <xdr:nvSpPr>
        <xdr:cNvPr id="515" name="フローチャート: 判断 514">
          <a:extLst>
            <a:ext uri="{FF2B5EF4-FFF2-40B4-BE49-F238E27FC236}">
              <a16:creationId xmlns:a16="http://schemas.microsoft.com/office/drawing/2014/main" id="{816122EF-EE33-4E20-81F9-8CF4B55D11AE}"/>
            </a:ext>
          </a:extLst>
        </xdr:cNvPr>
        <xdr:cNvSpPr/>
      </xdr:nvSpPr>
      <xdr:spPr>
        <a:xfrm>
          <a:off x="19161760" y="145129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4445</xdr:rowOff>
    </xdr:from>
    <xdr:to>
      <xdr:col>107</xdr:col>
      <xdr:colOff>101600</xdr:colOff>
      <xdr:row>85</xdr:row>
      <xdr:rowOff>106045</xdr:rowOff>
    </xdr:to>
    <xdr:sp macro="" textlink="">
      <xdr:nvSpPr>
        <xdr:cNvPr id="516" name="フローチャート: 判断 515">
          <a:extLst>
            <a:ext uri="{FF2B5EF4-FFF2-40B4-BE49-F238E27FC236}">
              <a16:creationId xmlns:a16="http://schemas.microsoft.com/office/drawing/2014/main" id="{F2676C20-F5C7-4642-AEBF-AED940A32CEC}"/>
            </a:ext>
          </a:extLst>
        </xdr:cNvPr>
        <xdr:cNvSpPr/>
      </xdr:nvSpPr>
      <xdr:spPr>
        <a:xfrm>
          <a:off x="18345150" y="145796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517" name="フローチャート: 判断 516">
          <a:extLst>
            <a:ext uri="{FF2B5EF4-FFF2-40B4-BE49-F238E27FC236}">
              <a16:creationId xmlns:a16="http://schemas.microsoft.com/office/drawing/2014/main" id="{44BCCF18-E6BF-407C-813B-DEA086C91134}"/>
            </a:ext>
          </a:extLst>
        </xdr:cNvPr>
        <xdr:cNvSpPr/>
      </xdr:nvSpPr>
      <xdr:spPr>
        <a:xfrm>
          <a:off x="17547590" y="1458150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10161</xdr:rowOff>
    </xdr:from>
    <xdr:to>
      <xdr:col>98</xdr:col>
      <xdr:colOff>38100</xdr:colOff>
      <xdr:row>85</xdr:row>
      <xdr:rowOff>111761</xdr:rowOff>
    </xdr:to>
    <xdr:sp macro="" textlink="">
      <xdr:nvSpPr>
        <xdr:cNvPr id="518" name="フローチャート: 判断 517">
          <a:extLst>
            <a:ext uri="{FF2B5EF4-FFF2-40B4-BE49-F238E27FC236}">
              <a16:creationId xmlns:a16="http://schemas.microsoft.com/office/drawing/2014/main" id="{6F423E20-0B79-443C-B479-10ADB9CAE319}"/>
            </a:ext>
          </a:extLst>
        </xdr:cNvPr>
        <xdr:cNvSpPr/>
      </xdr:nvSpPr>
      <xdr:spPr>
        <a:xfrm>
          <a:off x="16761460" y="14585316"/>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0A11E860-D023-467C-B971-1983F9EABCC7}"/>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A5D4B6E0-BDE0-4D87-A0DA-EE7B8EC6CAE3}"/>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E53F794C-DBDD-4199-A68D-464907021107}"/>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CB7114AA-519B-487D-B216-6D049C2E18BB}"/>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A2388825-8849-4A22-BA72-D4C7023B7C1E}"/>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74930</xdr:rowOff>
    </xdr:from>
    <xdr:to>
      <xdr:col>116</xdr:col>
      <xdr:colOff>114300</xdr:colOff>
      <xdr:row>86</xdr:row>
      <xdr:rowOff>5080</xdr:rowOff>
    </xdr:to>
    <xdr:sp macro="" textlink="">
      <xdr:nvSpPr>
        <xdr:cNvPr id="524" name="楕円 523">
          <a:extLst>
            <a:ext uri="{FF2B5EF4-FFF2-40B4-BE49-F238E27FC236}">
              <a16:creationId xmlns:a16="http://schemas.microsoft.com/office/drawing/2014/main" id="{D6F8F2BE-D4FD-4145-81B3-8445A7BBDE6B}"/>
            </a:ext>
          </a:extLst>
        </xdr:cNvPr>
        <xdr:cNvSpPr/>
      </xdr:nvSpPr>
      <xdr:spPr>
        <a:xfrm>
          <a:off x="19904710" y="146481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161307</xdr:rowOff>
    </xdr:from>
    <xdr:ext cx="469744" cy="259045"/>
    <xdr:sp macro="" textlink="">
      <xdr:nvSpPr>
        <xdr:cNvPr id="525" name="【消防施設】&#10;一人当たり面積該当値テキスト">
          <a:extLst>
            <a:ext uri="{FF2B5EF4-FFF2-40B4-BE49-F238E27FC236}">
              <a16:creationId xmlns:a16="http://schemas.microsoft.com/office/drawing/2014/main" id="{6722149D-2592-449C-B386-C0BAC08F44DF}"/>
            </a:ext>
          </a:extLst>
        </xdr:cNvPr>
        <xdr:cNvSpPr txBox="1"/>
      </xdr:nvSpPr>
      <xdr:spPr>
        <a:xfrm>
          <a:off x="19985990" y="1456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526" name="楕円 525">
          <a:extLst>
            <a:ext uri="{FF2B5EF4-FFF2-40B4-BE49-F238E27FC236}">
              <a16:creationId xmlns:a16="http://schemas.microsoft.com/office/drawing/2014/main" id="{D1E5051F-26E4-48C9-AAB9-476279C72034}"/>
            </a:ext>
          </a:extLst>
        </xdr:cNvPr>
        <xdr:cNvSpPr/>
      </xdr:nvSpPr>
      <xdr:spPr>
        <a:xfrm>
          <a:off x="19161760" y="14638656"/>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125730</xdr:rowOff>
    </xdr:to>
    <xdr:cxnSp macro="">
      <xdr:nvCxnSpPr>
        <xdr:cNvPr id="527" name="直線コネクタ 526">
          <a:extLst>
            <a:ext uri="{FF2B5EF4-FFF2-40B4-BE49-F238E27FC236}">
              <a16:creationId xmlns:a16="http://schemas.microsoft.com/office/drawing/2014/main" id="{67C6618B-2D16-40BB-9123-9B2603B45EFF}"/>
            </a:ext>
          </a:extLst>
        </xdr:cNvPr>
        <xdr:cNvCxnSpPr/>
      </xdr:nvCxnSpPr>
      <xdr:spPr>
        <a:xfrm>
          <a:off x="19204940" y="14693266"/>
          <a:ext cx="742950" cy="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528" name="楕円 527">
          <a:extLst>
            <a:ext uri="{FF2B5EF4-FFF2-40B4-BE49-F238E27FC236}">
              <a16:creationId xmlns:a16="http://schemas.microsoft.com/office/drawing/2014/main" id="{20AD757C-F423-4692-B245-F0B56A5855ED}"/>
            </a:ext>
          </a:extLst>
        </xdr:cNvPr>
        <xdr:cNvSpPr/>
      </xdr:nvSpPr>
      <xdr:spPr>
        <a:xfrm>
          <a:off x="18345150" y="146577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133350</xdr:rowOff>
    </xdr:to>
    <xdr:cxnSp macro="">
      <xdr:nvCxnSpPr>
        <xdr:cNvPr id="529" name="直線コネクタ 528">
          <a:extLst>
            <a:ext uri="{FF2B5EF4-FFF2-40B4-BE49-F238E27FC236}">
              <a16:creationId xmlns:a16="http://schemas.microsoft.com/office/drawing/2014/main" id="{C3D82AAE-315E-4495-9D62-D6B6DE831C55}"/>
            </a:ext>
          </a:extLst>
        </xdr:cNvPr>
        <xdr:cNvCxnSpPr/>
      </xdr:nvCxnSpPr>
      <xdr:spPr>
        <a:xfrm flipV="1">
          <a:off x="18399760" y="14693266"/>
          <a:ext cx="805180" cy="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73025</xdr:rowOff>
    </xdr:from>
    <xdr:to>
      <xdr:col>102</xdr:col>
      <xdr:colOff>165100</xdr:colOff>
      <xdr:row>86</xdr:row>
      <xdr:rowOff>3175</xdr:rowOff>
    </xdr:to>
    <xdr:sp macro="" textlink="">
      <xdr:nvSpPr>
        <xdr:cNvPr id="530" name="楕円 529">
          <a:extLst>
            <a:ext uri="{FF2B5EF4-FFF2-40B4-BE49-F238E27FC236}">
              <a16:creationId xmlns:a16="http://schemas.microsoft.com/office/drawing/2014/main" id="{56CBC0FC-295C-4603-B7AD-DB4DD9B4217D}"/>
            </a:ext>
          </a:extLst>
        </xdr:cNvPr>
        <xdr:cNvSpPr/>
      </xdr:nvSpPr>
      <xdr:spPr>
        <a:xfrm>
          <a:off x="17547590" y="14646275"/>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123825</xdr:rowOff>
    </xdr:from>
    <xdr:to>
      <xdr:col>107</xdr:col>
      <xdr:colOff>50800</xdr:colOff>
      <xdr:row>85</xdr:row>
      <xdr:rowOff>133350</xdr:rowOff>
    </xdr:to>
    <xdr:cxnSp macro="">
      <xdr:nvCxnSpPr>
        <xdr:cNvPr id="531" name="直線コネクタ 530">
          <a:extLst>
            <a:ext uri="{FF2B5EF4-FFF2-40B4-BE49-F238E27FC236}">
              <a16:creationId xmlns:a16="http://schemas.microsoft.com/office/drawing/2014/main" id="{DB16B7D3-9A6D-446E-8DCD-E11308ED30FD}"/>
            </a:ext>
          </a:extLst>
        </xdr:cNvPr>
        <xdr:cNvCxnSpPr/>
      </xdr:nvCxnSpPr>
      <xdr:spPr>
        <a:xfrm>
          <a:off x="17602200" y="14698980"/>
          <a:ext cx="79756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80645</xdr:rowOff>
    </xdr:from>
    <xdr:to>
      <xdr:col>98</xdr:col>
      <xdr:colOff>38100</xdr:colOff>
      <xdr:row>86</xdr:row>
      <xdr:rowOff>10795</xdr:rowOff>
    </xdr:to>
    <xdr:sp macro="" textlink="">
      <xdr:nvSpPr>
        <xdr:cNvPr id="532" name="楕円 531">
          <a:extLst>
            <a:ext uri="{FF2B5EF4-FFF2-40B4-BE49-F238E27FC236}">
              <a16:creationId xmlns:a16="http://schemas.microsoft.com/office/drawing/2014/main" id="{36C1DB25-409C-4CFB-953F-906C81BE225C}"/>
            </a:ext>
          </a:extLst>
        </xdr:cNvPr>
        <xdr:cNvSpPr/>
      </xdr:nvSpPr>
      <xdr:spPr>
        <a:xfrm>
          <a:off x="16761460" y="146558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123825</xdr:rowOff>
    </xdr:from>
    <xdr:to>
      <xdr:col>102</xdr:col>
      <xdr:colOff>114300</xdr:colOff>
      <xdr:row>85</xdr:row>
      <xdr:rowOff>131445</xdr:rowOff>
    </xdr:to>
    <xdr:cxnSp macro="">
      <xdr:nvCxnSpPr>
        <xdr:cNvPr id="533" name="直線コネクタ 532">
          <a:extLst>
            <a:ext uri="{FF2B5EF4-FFF2-40B4-BE49-F238E27FC236}">
              <a16:creationId xmlns:a16="http://schemas.microsoft.com/office/drawing/2014/main" id="{6D8A1907-145F-4EE0-9B87-47C7EE445D9C}"/>
            </a:ext>
          </a:extLst>
        </xdr:cNvPr>
        <xdr:cNvCxnSpPr/>
      </xdr:nvCxnSpPr>
      <xdr:spPr>
        <a:xfrm flipV="1">
          <a:off x="16804640" y="14698980"/>
          <a:ext cx="79756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57802</xdr:rowOff>
    </xdr:from>
    <xdr:ext cx="469744" cy="259045"/>
    <xdr:sp macro="" textlink="">
      <xdr:nvSpPr>
        <xdr:cNvPr id="534" name="n_1aveValue【消防施設】&#10;一人当たり面積">
          <a:extLst>
            <a:ext uri="{FF2B5EF4-FFF2-40B4-BE49-F238E27FC236}">
              <a16:creationId xmlns:a16="http://schemas.microsoft.com/office/drawing/2014/main" id="{6E99C6A2-20CB-43CB-BD38-4C7E7141696C}"/>
            </a:ext>
          </a:extLst>
        </xdr:cNvPr>
        <xdr:cNvSpPr txBox="1"/>
      </xdr:nvSpPr>
      <xdr:spPr>
        <a:xfrm>
          <a:off x="18982132" y="1428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122572</xdr:rowOff>
    </xdr:from>
    <xdr:ext cx="469744" cy="259045"/>
    <xdr:sp macro="" textlink="">
      <xdr:nvSpPr>
        <xdr:cNvPr id="535" name="n_2aveValue【消防施設】&#10;一人当たり面積">
          <a:extLst>
            <a:ext uri="{FF2B5EF4-FFF2-40B4-BE49-F238E27FC236}">
              <a16:creationId xmlns:a16="http://schemas.microsoft.com/office/drawing/2014/main" id="{D0BDE865-8495-4FBB-8CD8-051E5479A79B}"/>
            </a:ext>
          </a:extLst>
        </xdr:cNvPr>
        <xdr:cNvSpPr txBox="1"/>
      </xdr:nvSpPr>
      <xdr:spPr>
        <a:xfrm>
          <a:off x="18182032"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124477</xdr:rowOff>
    </xdr:from>
    <xdr:ext cx="469744" cy="259045"/>
    <xdr:sp macro="" textlink="">
      <xdr:nvSpPr>
        <xdr:cNvPr id="536" name="n_3aveValue【消防施設】&#10;一人当たり面積">
          <a:extLst>
            <a:ext uri="{FF2B5EF4-FFF2-40B4-BE49-F238E27FC236}">
              <a16:creationId xmlns:a16="http://schemas.microsoft.com/office/drawing/2014/main" id="{B4ED54AB-3D53-4AAC-9754-FD45C981A986}"/>
            </a:ext>
          </a:extLst>
        </xdr:cNvPr>
        <xdr:cNvSpPr txBox="1"/>
      </xdr:nvSpPr>
      <xdr:spPr>
        <a:xfrm>
          <a:off x="17384472" y="143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128288</xdr:rowOff>
    </xdr:from>
    <xdr:ext cx="469744" cy="259045"/>
    <xdr:sp macro="" textlink="">
      <xdr:nvSpPr>
        <xdr:cNvPr id="537" name="n_4aveValue【消防施設】&#10;一人当たり面積">
          <a:extLst>
            <a:ext uri="{FF2B5EF4-FFF2-40B4-BE49-F238E27FC236}">
              <a16:creationId xmlns:a16="http://schemas.microsoft.com/office/drawing/2014/main" id="{C8A59692-492F-430E-A32D-4740DDA25109}"/>
            </a:ext>
          </a:extLst>
        </xdr:cNvPr>
        <xdr:cNvSpPr txBox="1"/>
      </xdr:nvSpPr>
      <xdr:spPr>
        <a:xfrm>
          <a:off x="16588817" y="1436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538" name="n_1mainValue【消防施設】&#10;一人当たり面積">
          <a:extLst>
            <a:ext uri="{FF2B5EF4-FFF2-40B4-BE49-F238E27FC236}">
              <a16:creationId xmlns:a16="http://schemas.microsoft.com/office/drawing/2014/main" id="{9AB21169-894A-474F-9F92-6048D79FA26C}"/>
            </a:ext>
          </a:extLst>
        </xdr:cNvPr>
        <xdr:cNvSpPr txBox="1"/>
      </xdr:nvSpPr>
      <xdr:spPr>
        <a:xfrm>
          <a:off x="18982132" y="1473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539" name="n_2mainValue【消防施設】&#10;一人当たり面積">
          <a:extLst>
            <a:ext uri="{FF2B5EF4-FFF2-40B4-BE49-F238E27FC236}">
              <a16:creationId xmlns:a16="http://schemas.microsoft.com/office/drawing/2014/main" id="{9FAE7C8F-7DC8-4230-A9F9-3F1DF7BD30F6}"/>
            </a:ext>
          </a:extLst>
        </xdr:cNvPr>
        <xdr:cNvSpPr txBox="1"/>
      </xdr:nvSpPr>
      <xdr:spPr>
        <a:xfrm>
          <a:off x="18182032" y="1475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165752</xdr:rowOff>
    </xdr:from>
    <xdr:ext cx="469744" cy="259045"/>
    <xdr:sp macro="" textlink="">
      <xdr:nvSpPr>
        <xdr:cNvPr id="540" name="n_3mainValue【消防施設】&#10;一人当たり面積">
          <a:extLst>
            <a:ext uri="{FF2B5EF4-FFF2-40B4-BE49-F238E27FC236}">
              <a16:creationId xmlns:a16="http://schemas.microsoft.com/office/drawing/2014/main" id="{3F76F71E-EE96-4080-9660-EDB6C1422BA8}"/>
            </a:ext>
          </a:extLst>
        </xdr:cNvPr>
        <xdr:cNvSpPr txBox="1"/>
      </xdr:nvSpPr>
      <xdr:spPr>
        <a:xfrm>
          <a:off x="17384472" y="1474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1922</xdr:rowOff>
    </xdr:from>
    <xdr:ext cx="469744" cy="259045"/>
    <xdr:sp macro="" textlink="">
      <xdr:nvSpPr>
        <xdr:cNvPr id="541" name="n_4mainValue【消防施設】&#10;一人当たり面積">
          <a:extLst>
            <a:ext uri="{FF2B5EF4-FFF2-40B4-BE49-F238E27FC236}">
              <a16:creationId xmlns:a16="http://schemas.microsoft.com/office/drawing/2014/main" id="{5BB6FE45-7430-4CC5-98D3-3B536812E841}"/>
            </a:ext>
          </a:extLst>
        </xdr:cNvPr>
        <xdr:cNvSpPr txBox="1"/>
      </xdr:nvSpPr>
      <xdr:spPr>
        <a:xfrm>
          <a:off x="16588817" y="1474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a:extLst>
            <a:ext uri="{FF2B5EF4-FFF2-40B4-BE49-F238E27FC236}">
              <a16:creationId xmlns:a16="http://schemas.microsoft.com/office/drawing/2014/main" id="{683BE04E-3D6C-4C23-9C7F-DAA876A00816}"/>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a:extLst>
            <a:ext uri="{FF2B5EF4-FFF2-40B4-BE49-F238E27FC236}">
              <a16:creationId xmlns:a16="http://schemas.microsoft.com/office/drawing/2014/main" id="{5B492766-2F27-4A11-AD0B-B1384AE9EA7A}"/>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a:extLst>
            <a:ext uri="{FF2B5EF4-FFF2-40B4-BE49-F238E27FC236}">
              <a16:creationId xmlns:a16="http://schemas.microsoft.com/office/drawing/2014/main" id="{5250ABD7-C022-4168-8552-F2C218A8B55D}"/>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a:extLst>
            <a:ext uri="{FF2B5EF4-FFF2-40B4-BE49-F238E27FC236}">
              <a16:creationId xmlns:a16="http://schemas.microsoft.com/office/drawing/2014/main" id="{EC4B6B76-DB97-4BCC-92F7-87CD531966A5}"/>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a:extLst>
            <a:ext uri="{FF2B5EF4-FFF2-40B4-BE49-F238E27FC236}">
              <a16:creationId xmlns:a16="http://schemas.microsoft.com/office/drawing/2014/main" id="{26FEC585-188F-4919-B75A-4C376EEBC6F1}"/>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a:extLst>
            <a:ext uri="{FF2B5EF4-FFF2-40B4-BE49-F238E27FC236}">
              <a16:creationId xmlns:a16="http://schemas.microsoft.com/office/drawing/2014/main" id="{908DEE59-C125-45FA-BF6A-49A2A1F4C7AF}"/>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a:extLst>
            <a:ext uri="{FF2B5EF4-FFF2-40B4-BE49-F238E27FC236}">
              <a16:creationId xmlns:a16="http://schemas.microsoft.com/office/drawing/2014/main" id="{C618E0C2-55FC-453A-ABC0-37BDE5C98A0B}"/>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a:extLst>
            <a:ext uri="{FF2B5EF4-FFF2-40B4-BE49-F238E27FC236}">
              <a16:creationId xmlns:a16="http://schemas.microsoft.com/office/drawing/2014/main" id="{A75CD48C-946D-4899-9769-C8287C45CE6D}"/>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a:extLst>
            <a:ext uri="{FF2B5EF4-FFF2-40B4-BE49-F238E27FC236}">
              <a16:creationId xmlns:a16="http://schemas.microsoft.com/office/drawing/2014/main" id="{399DCEB1-967B-4E44-B172-C615C2D4BE0E}"/>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a:extLst>
            <a:ext uri="{FF2B5EF4-FFF2-40B4-BE49-F238E27FC236}">
              <a16:creationId xmlns:a16="http://schemas.microsoft.com/office/drawing/2014/main" id="{31AADF7A-48FE-43AA-A49F-95532B9A195C}"/>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2" name="テキスト ボックス 551">
          <a:extLst>
            <a:ext uri="{FF2B5EF4-FFF2-40B4-BE49-F238E27FC236}">
              <a16:creationId xmlns:a16="http://schemas.microsoft.com/office/drawing/2014/main" id="{7FEB22F3-E9DB-499F-A4C6-9FB062B991D7}"/>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3" name="直線コネクタ 552">
          <a:extLst>
            <a:ext uri="{FF2B5EF4-FFF2-40B4-BE49-F238E27FC236}">
              <a16:creationId xmlns:a16="http://schemas.microsoft.com/office/drawing/2014/main" id="{83859EBE-22BA-4285-B00F-0D9F3BABEAE8}"/>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4" name="テキスト ボックス 553">
          <a:extLst>
            <a:ext uri="{FF2B5EF4-FFF2-40B4-BE49-F238E27FC236}">
              <a16:creationId xmlns:a16="http://schemas.microsoft.com/office/drawing/2014/main" id="{BEF30EBD-AA00-4DBF-A5E9-7103CCF4325A}"/>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5" name="直線コネクタ 554">
          <a:extLst>
            <a:ext uri="{FF2B5EF4-FFF2-40B4-BE49-F238E27FC236}">
              <a16:creationId xmlns:a16="http://schemas.microsoft.com/office/drawing/2014/main" id="{E9481F69-2AB1-461E-8365-181E6E136156}"/>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6" name="テキスト ボックス 555">
          <a:extLst>
            <a:ext uri="{FF2B5EF4-FFF2-40B4-BE49-F238E27FC236}">
              <a16:creationId xmlns:a16="http://schemas.microsoft.com/office/drawing/2014/main" id="{9EFAF8B8-C193-409D-AF8B-3CDB3017084C}"/>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7" name="直線コネクタ 556">
          <a:extLst>
            <a:ext uri="{FF2B5EF4-FFF2-40B4-BE49-F238E27FC236}">
              <a16:creationId xmlns:a16="http://schemas.microsoft.com/office/drawing/2014/main" id="{991DADA9-76DB-46FA-88AB-663821444F81}"/>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8" name="テキスト ボックス 557">
          <a:extLst>
            <a:ext uri="{FF2B5EF4-FFF2-40B4-BE49-F238E27FC236}">
              <a16:creationId xmlns:a16="http://schemas.microsoft.com/office/drawing/2014/main" id="{0C9B9BCD-8AEB-4E5F-A7CE-957019A84BA9}"/>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9" name="直線コネクタ 558">
          <a:extLst>
            <a:ext uri="{FF2B5EF4-FFF2-40B4-BE49-F238E27FC236}">
              <a16:creationId xmlns:a16="http://schemas.microsoft.com/office/drawing/2014/main" id="{5F1B72DB-0DFB-45EC-BB1F-C1A249200F15}"/>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0" name="テキスト ボックス 559">
          <a:extLst>
            <a:ext uri="{FF2B5EF4-FFF2-40B4-BE49-F238E27FC236}">
              <a16:creationId xmlns:a16="http://schemas.microsoft.com/office/drawing/2014/main" id="{FD9E1F35-6BE9-49D9-911E-CE5663FDD7B1}"/>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1" name="直線コネクタ 560">
          <a:extLst>
            <a:ext uri="{FF2B5EF4-FFF2-40B4-BE49-F238E27FC236}">
              <a16:creationId xmlns:a16="http://schemas.microsoft.com/office/drawing/2014/main" id="{16F5F2F5-6D58-4231-B514-AD33E16B0E6E}"/>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2" name="テキスト ボックス 561">
          <a:extLst>
            <a:ext uri="{FF2B5EF4-FFF2-40B4-BE49-F238E27FC236}">
              <a16:creationId xmlns:a16="http://schemas.microsoft.com/office/drawing/2014/main" id="{7B585667-6CF2-45EB-B696-480B86F6E728}"/>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3" name="直線コネクタ 562">
          <a:extLst>
            <a:ext uri="{FF2B5EF4-FFF2-40B4-BE49-F238E27FC236}">
              <a16:creationId xmlns:a16="http://schemas.microsoft.com/office/drawing/2014/main" id="{4785B605-B76D-4C62-B47E-88F92733D18B}"/>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4" name="テキスト ボックス 563">
          <a:extLst>
            <a:ext uri="{FF2B5EF4-FFF2-40B4-BE49-F238E27FC236}">
              <a16:creationId xmlns:a16="http://schemas.microsoft.com/office/drawing/2014/main" id="{A05F9F55-5DC8-453C-980B-C077AFC3F756}"/>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a:extLst>
            <a:ext uri="{FF2B5EF4-FFF2-40B4-BE49-F238E27FC236}">
              <a16:creationId xmlns:a16="http://schemas.microsoft.com/office/drawing/2014/main" id="{CAD88C3E-FBD9-4371-B957-A9179E45AB19}"/>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庁舎】&#10;有形固定資産減価償却率グラフ枠">
          <a:extLst>
            <a:ext uri="{FF2B5EF4-FFF2-40B4-BE49-F238E27FC236}">
              <a16:creationId xmlns:a16="http://schemas.microsoft.com/office/drawing/2014/main" id="{C2539090-B15A-4DA2-9387-51C1CA853F67}"/>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567" name="直線コネクタ 566">
          <a:extLst>
            <a:ext uri="{FF2B5EF4-FFF2-40B4-BE49-F238E27FC236}">
              <a16:creationId xmlns:a16="http://schemas.microsoft.com/office/drawing/2014/main" id="{3A664867-9824-431B-93C5-9B4E4787EDF5}"/>
            </a:ext>
          </a:extLst>
        </xdr:cNvPr>
        <xdr:cNvCxnSpPr/>
      </xdr:nvCxnSpPr>
      <xdr:spPr>
        <a:xfrm flipV="1">
          <a:off x="14703424" y="17090571"/>
          <a:ext cx="0" cy="1618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568" name="【庁舎】&#10;有形固定資産減価償却率最小値テキスト">
          <a:extLst>
            <a:ext uri="{FF2B5EF4-FFF2-40B4-BE49-F238E27FC236}">
              <a16:creationId xmlns:a16="http://schemas.microsoft.com/office/drawing/2014/main" id="{2A1F8D6D-CD01-49EE-80EC-12DC3E1EB6AB}"/>
            </a:ext>
          </a:extLst>
        </xdr:cNvPr>
        <xdr:cNvSpPr txBox="1"/>
      </xdr:nvSpPr>
      <xdr:spPr>
        <a:xfrm>
          <a:off x="14742160" y="18705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569" name="直線コネクタ 568">
          <a:extLst>
            <a:ext uri="{FF2B5EF4-FFF2-40B4-BE49-F238E27FC236}">
              <a16:creationId xmlns:a16="http://schemas.microsoft.com/office/drawing/2014/main" id="{E220EECD-2E0F-48B3-A4F3-BD67BB4E5CF5}"/>
            </a:ext>
          </a:extLst>
        </xdr:cNvPr>
        <xdr:cNvCxnSpPr/>
      </xdr:nvCxnSpPr>
      <xdr:spPr>
        <a:xfrm>
          <a:off x="14611350" y="187092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570" name="【庁舎】&#10;有形固定資産減価償却率最大値テキスト">
          <a:extLst>
            <a:ext uri="{FF2B5EF4-FFF2-40B4-BE49-F238E27FC236}">
              <a16:creationId xmlns:a16="http://schemas.microsoft.com/office/drawing/2014/main" id="{612FB03A-99CE-4814-8E5B-677607BF2A96}"/>
            </a:ext>
          </a:extLst>
        </xdr:cNvPr>
        <xdr:cNvSpPr txBox="1"/>
      </xdr:nvSpPr>
      <xdr:spPr>
        <a:xfrm>
          <a:off x="14742160" y="16861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1" name="直線コネクタ 570">
          <a:extLst>
            <a:ext uri="{FF2B5EF4-FFF2-40B4-BE49-F238E27FC236}">
              <a16:creationId xmlns:a16="http://schemas.microsoft.com/office/drawing/2014/main" id="{BF9F7C73-DC54-4AAF-BF8A-571DC79A09A5}"/>
            </a:ext>
          </a:extLst>
        </xdr:cNvPr>
        <xdr:cNvCxnSpPr/>
      </xdr:nvCxnSpPr>
      <xdr:spPr>
        <a:xfrm>
          <a:off x="14611350" y="170905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572" name="【庁舎】&#10;有形固定資産減価償却率平均値テキスト">
          <a:extLst>
            <a:ext uri="{FF2B5EF4-FFF2-40B4-BE49-F238E27FC236}">
              <a16:creationId xmlns:a16="http://schemas.microsoft.com/office/drawing/2014/main" id="{DF09E7F1-964C-4817-8FDA-87D7E5538DBB}"/>
            </a:ext>
          </a:extLst>
        </xdr:cNvPr>
        <xdr:cNvSpPr txBox="1"/>
      </xdr:nvSpPr>
      <xdr:spPr>
        <a:xfrm>
          <a:off x="14742160" y="177538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573" name="フローチャート: 判断 572">
          <a:extLst>
            <a:ext uri="{FF2B5EF4-FFF2-40B4-BE49-F238E27FC236}">
              <a16:creationId xmlns:a16="http://schemas.microsoft.com/office/drawing/2014/main" id="{4675283A-28A6-46A2-9DBF-EE65EB38443D}"/>
            </a:ext>
          </a:extLst>
        </xdr:cNvPr>
        <xdr:cNvSpPr/>
      </xdr:nvSpPr>
      <xdr:spPr>
        <a:xfrm>
          <a:off x="14649450" y="1789675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574" name="フローチャート: 判断 573">
          <a:extLst>
            <a:ext uri="{FF2B5EF4-FFF2-40B4-BE49-F238E27FC236}">
              <a16:creationId xmlns:a16="http://schemas.microsoft.com/office/drawing/2014/main" id="{ABE9F0F7-47CA-495F-94D7-A6F6B1D5C257}"/>
            </a:ext>
          </a:extLst>
        </xdr:cNvPr>
        <xdr:cNvSpPr/>
      </xdr:nvSpPr>
      <xdr:spPr>
        <a:xfrm>
          <a:off x="13887450" y="1792586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84182</xdr:rowOff>
    </xdr:from>
    <xdr:to>
      <xdr:col>76</xdr:col>
      <xdr:colOff>165100</xdr:colOff>
      <xdr:row>105</xdr:row>
      <xdr:rowOff>14332</xdr:rowOff>
    </xdr:to>
    <xdr:sp macro="" textlink="">
      <xdr:nvSpPr>
        <xdr:cNvPr id="575" name="フローチャート: 判断 574">
          <a:extLst>
            <a:ext uri="{FF2B5EF4-FFF2-40B4-BE49-F238E27FC236}">
              <a16:creationId xmlns:a16="http://schemas.microsoft.com/office/drawing/2014/main" id="{AC7AB779-405D-4296-895D-CAB46362CCC1}"/>
            </a:ext>
          </a:extLst>
        </xdr:cNvPr>
        <xdr:cNvSpPr/>
      </xdr:nvSpPr>
      <xdr:spPr>
        <a:xfrm>
          <a:off x="13089890" y="1791688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576" name="フローチャート: 判断 575">
          <a:extLst>
            <a:ext uri="{FF2B5EF4-FFF2-40B4-BE49-F238E27FC236}">
              <a16:creationId xmlns:a16="http://schemas.microsoft.com/office/drawing/2014/main" id="{B58FE23B-3FC0-4CC1-93BE-491FEB839B33}"/>
            </a:ext>
          </a:extLst>
        </xdr:cNvPr>
        <xdr:cNvSpPr/>
      </xdr:nvSpPr>
      <xdr:spPr>
        <a:xfrm>
          <a:off x="12303760" y="179035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97245</xdr:rowOff>
    </xdr:from>
    <xdr:to>
      <xdr:col>67</xdr:col>
      <xdr:colOff>101600</xdr:colOff>
      <xdr:row>105</xdr:row>
      <xdr:rowOff>27395</xdr:rowOff>
    </xdr:to>
    <xdr:sp macro="" textlink="">
      <xdr:nvSpPr>
        <xdr:cNvPr id="577" name="フローチャート: 判断 576">
          <a:extLst>
            <a:ext uri="{FF2B5EF4-FFF2-40B4-BE49-F238E27FC236}">
              <a16:creationId xmlns:a16="http://schemas.microsoft.com/office/drawing/2014/main" id="{5681C0F1-AC6C-45B9-AEE8-99011908428E}"/>
            </a:ext>
          </a:extLst>
        </xdr:cNvPr>
        <xdr:cNvSpPr/>
      </xdr:nvSpPr>
      <xdr:spPr>
        <a:xfrm>
          <a:off x="11487150" y="1792423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E88F9064-0C9A-4EE2-879F-FB35BCCD9EEE}"/>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2DC9D6F6-B015-407B-ABDC-A17BD1A0BF0F}"/>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5E6BE492-9119-4F3D-8409-07C303CCFD1C}"/>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B3A31342-D1A3-421C-887A-15789873067F}"/>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84EABF03-D11D-47F7-9CE6-C2F8801A0D21}"/>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28666</xdr:rowOff>
    </xdr:from>
    <xdr:to>
      <xdr:col>85</xdr:col>
      <xdr:colOff>177800</xdr:colOff>
      <xdr:row>107</xdr:row>
      <xdr:rowOff>130266</xdr:rowOff>
    </xdr:to>
    <xdr:sp macro="" textlink="">
      <xdr:nvSpPr>
        <xdr:cNvPr id="583" name="楕円 582">
          <a:extLst>
            <a:ext uri="{FF2B5EF4-FFF2-40B4-BE49-F238E27FC236}">
              <a16:creationId xmlns:a16="http://schemas.microsoft.com/office/drawing/2014/main" id="{8BE1DFBE-E2AB-446A-BC4E-A7E7BF19DE22}"/>
            </a:ext>
          </a:extLst>
        </xdr:cNvPr>
        <xdr:cNvSpPr/>
      </xdr:nvSpPr>
      <xdr:spPr>
        <a:xfrm>
          <a:off x="14649450" y="18371911"/>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7093</xdr:rowOff>
    </xdr:from>
    <xdr:ext cx="405111" cy="259045"/>
    <xdr:sp macro="" textlink="">
      <xdr:nvSpPr>
        <xdr:cNvPr id="584" name="【庁舎】&#10;有形固定資産減価償却率該当値テキスト">
          <a:extLst>
            <a:ext uri="{FF2B5EF4-FFF2-40B4-BE49-F238E27FC236}">
              <a16:creationId xmlns:a16="http://schemas.microsoft.com/office/drawing/2014/main" id="{A27D1983-2EB9-4DFC-80A2-A4EA293C7894}"/>
            </a:ext>
          </a:extLst>
        </xdr:cNvPr>
        <xdr:cNvSpPr txBox="1"/>
      </xdr:nvSpPr>
      <xdr:spPr>
        <a:xfrm>
          <a:off x="14742160" y="18354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4173</xdr:rowOff>
    </xdr:from>
    <xdr:to>
      <xdr:col>81</xdr:col>
      <xdr:colOff>101600</xdr:colOff>
      <xdr:row>107</xdr:row>
      <xdr:rowOff>105773</xdr:rowOff>
    </xdr:to>
    <xdr:sp macro="" textlink="">
      <xdr:nvSpPr>
        <xdr:cNvPr id="585" name="楕円 584">
          <a:extLst>
            <a:ext uri="{FF2B5EF4-FFF2-40B4-BE49-F238E27FC236}">
              <a16:creationId xmlns:a16="http://schemas.microsoft.com/office/drawing/2014/main" id="{16390806-C542-4659-BAE5-0E28046F148F}"/>
            </a:ext>
          </a:extLst>
        </xdr:cNvPr>
        <xdr:cNvSpPr/>
      </xdr:nvSpPr>
      <xdr:spPr>
        <a:xfrm>
          <a:off x="13887450" y="1835122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54973</xdr:rowOff>
    </xdr:from>
    <xdr:to>
      <xdr:col>85</xdr:col>
      <xdr:colOff>127000</xdr:colOff>
      <xdr:row>107</xdr:row>
      <xdr:rowOff>79466</xdr:rowOff>
    </xdr:to>
    <xdr:cxnSp macro="">
      <xdr:nvCxnSpPr>
        <xdr:cNvPr id="586" name="直線コネクタ 585">
          <a:extLst>
            <a:ext uri="{FF2B5EF4-FFF2-40B4-BE49-F238E27FC236}">
              <a16:creationId xmlns:a16="http://schemas.microsoft.com/office/drawing/2014/main" id="{0C04BFF8-A5EC-4837-9338-4B95EC4DEE89}"/>
            </a:ext>
          </a:extLst>
        </xdr:cNvPr>
        <xdr:cNvCxnSpPr/>
      </xdr:nvCxnSpPr>
      <xdr:spPr>
        <a:xfrm>
          <a:off x="13942060" y="18403933"/>
          <a:ext cx="762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146231</xdr:rowOff>
    </xdr:from>
    <xdr:to>
      <xdr:col>76</xdr:col>
      <xdr:colOff>165100</xdr:colOff>
      <xdr:row>107</xdr:row>
      <xdr:rowOff>76381</xdr:rowOff>
    </xdr:to>
    <xdr:sp macro="" textlink="">
      <xdr:nvSpPr>
        <xdr:cNvPr id="587" name="楕円 586">
          <a:extLst>
            <a:ext uri="{FF2B5EF4-FFF2-40B4-BE49-F238E27FC236}">
              <a16:creationId xmlns:a16="http://schemas.microsoft.com/office/drawing/2014/main" id="{534EE958-01DA-41A9-94CB-18CA5F49B575}"/>
            </a:ext>
          </a:extLst>
        </xdr:cNvPr>
        <xdr:cNvSpPr/>
      </xdr:nvSpPr>
      <xdr:spPr>
        <a:xfrm>
          <a:off x="13089890" y="1831802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25581</xdr:rowOff>
    </xdr:from>
    <xdr:to>
      <xdr:col>81</xdr:col>
      <xdr:colOff>50800</xdr:colOff>
      <xdr:row>107</xdr:row>
      <xdr:rowOff>54973</xdr:rowOff>
    </xdr:to>
    <xdr:cxnSp macro="">
      <xdr:nvCxnSpPr>
        <xdr:cNvPr id="588" name="直線コネクタ 587">
          <a:extLst>
            <a:ext uri="{FF2B5EF4-FFF2-40B4-BE49-F238E27FC236}">
              <a16:creationId xmlns:a16="http://schemas.microsoft.com/office/drawing/2014/main" id="{B9BDA185-2B7E-4534-8F11-F681B6AB467D}"/>
            </a:ext>
          </a:extLst>
        </xdr:cNvPr>
        <xdr:cNvCxnSpPr/>
      </xdr:nvCxnSpPr>
      <xdr:spPr>
        <a:xfrm>
          <a:off x="13144500" y="18366921"/>
          <a:ext cx="79756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115207</xdr:rowOff>
    </xdr:from>
    <xdr:to>
      <xdr:col>72</xdr:col>
      <xdr:colOff>38100</xdr:colOff>
      <xdr:row>107</xdr:row>
      <xdr:rowOff>45357</xdr:rowOff>
    </xdr:to>
    <xdr:sp macro="" textlink="">
      <xdr:nvSpPr>
        <xdr:cNvPr id="589" name="楕円 588">
          <a:extLst>
            <a:ext uri="{FF2B5EF4-FFF2-40B4-BE49-F238E27FC236}">
              <a16:creationId xmlns:a16="http://schemas.microsoft.com/office/drawing/2014/main" id="{754336DD-1C3E-4B8F-9964-AE6AE3C34B45}"/>
            </a:ext>
          </a:extLst>
        </xdr:cNvPr>
        <xdr:cNvSpPr/>
      </xdr:nvSpPr>
      <xdr:spPr>
        <a:xfrm>
          <a:off x="12303760" y="1828890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166007</xdr:rowOff>
    </xdr:from>
    <xdr:to>
      <xdr:col>76</xdr:col>
      <xdr:colOff>114300</xdr:colOff>
      <xdr:row>107</xdr:row>
      <xdr:rowOff>25581</xdr:rowOff>
    </xdr:to>
    <xdr:cxnSp macro="">
      <xdr:nvCxnSpPr>
        <xdr:cNvPr id="590" name="直線コネクタ 589">
          <a:extLst>
            <a:ext uri="{FF2B5EF4-FFF2-40B4-BE49-F238E27FC236}">
              <a16:creationId xmlns:a16="http://schemas.microsoft.com/office/drawing/2014/main" id="{D7733CC5-9A91-405F-A283-2E9E8EBF3143}"/>
            </a:ext>
          </a:extLst>
        </xdr:cNvPr>
        <xdr:cNvCxnSpPr/>
      </xdr:nvCxnSpPr>
      <xdr:spPr>
        <a:xfrm>
          <a:off x="12346940" y="18343517"/>
          <a:ext cx="797560" cy="2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82550</xdr:rowOff>
    </xdr:from>
    <xdr:to>
      <xdr:col>67</xdr:col>
      <xdr:colOff>101600</xdr:colOff>
      <xdr:row>107</xdr:row>
      <xdr:rowOff>12700</xdr:rowOff>
    </xdr:to>
    <xdr:sp macro="" textlink="">
      <xdr:nvSpPr>
        <xdr:cNvPr id="591" name="楕円 590">
          <a:extLst>
            <a:ext uri="{FF2B5EF4-FFF2-40B4-BE49-F238E27FC236}">
              <a16:creationId xmlns:a16="http://schemas.microsoft.com/office/drawing/2014/main" id="{97E9F437-D6C2-4EC9-A794-71E6FF611449}"/>
            </a:ext>
          </a:extLst>
        </xdr:cNvPr>
        <xdr:cNvSpPr/>
      </xdr:nvSpPr>
      <xdr:spPr>
        <a:xfrm>
          <a:off x="11487150" y="1825815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133350</xdr:rowOff>
    </xdr:from>
    <xdr:to>
      <xdr:col>71</xdr:col>
      <xdr:colOff>177800</xdr:colOff>
      <xdr:row>106</xdr:row>
      <xdr:rowOff>166007</xdr:rowOff>
    </xdr:to>
    <xdr:cxnSp macro="">
      <xdr:nvCxnSpPr>
        <xdr:cNvPr id="592" name="直線コネクタ 591">
          <a:extLst>
            <a:ext uri="{FF2B5EF4-FFF2-40B4-BE49-F238E27FC236}">
              <a16:creationId xmlns:a16="http://schemas.microsoft.com/office/drawing/2014/main" id="{AA3D97FE-58DE-4789-BAFB-3277B7CFA905}"/>
            </a:ext>
          </a:extLst>
        </xdr:cNvPr>
        <xdr:cNvCxnSpPr/>
      </xdr:nvCxnSpPr>
      <xdr:spPr>
        <a:xfrm>
          <a:off x="11541760" y="18303240"/>
          <a:ext cx="80518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593" name="n_1aveValue【庁舎】&#10;有形固定資産減価償却率">
          <a:extLst>
            <a:ext uri="{FF2B5EF4-FFF2-40B4-BE49-F238E27FC236}">
              <a16:creationId xmlns:a16="http://schemas.microsoft.com/office/drawing/2014/main" id="{EB1F1F5E-6BAF-4DB1-A102-E1FE46194AA7}"/>
            </a:ext>
          </a:extLst>
        </xdr:cNvPr>
        <xdr:cNvSpPr txBox="1"/>
      </xdr:nvSpPr>
      <xdr:spPr>
        <a:xfrm>
          <a:off x="13738234" y="17706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30859</xdr:rowOff>
    </xdr:from>
    <xdr:ext cx="405111" cy="259045"/>
    <xdr:sp macro="" textlink="">
      <xdr:nvSpPr>
        <xdr:cNvPr id="594" name="n_2aveValue【庁舎】&#10;有形固定資産減価償却率">
          <a:extLst>
            <a:ext uri="{FF2B5EF4-FFF2-40B4-BE49-F238E27FC236}">
              <a16:creationId xmlns:a16="http://schemas.microsoft.com/office/drawing/2014/main" id="{D5560DAD-01B0-4AD6-BE59-784D469E69A7}"/>
            </a:ext>
          </a:extLst>
        </xdr:cNvPr>
        <xdr:cNvSpPr txBox="1"/>
      </xdr:nvSpPr>
      <xdr:spPr>
        <a:xfrm>
          <a:off x="12957184" y="1768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19429</xdr:rowOff>
    </xdr:from>
    <xdr:ext cx="405111" cy="259045"/>
    <xdr:sp macro="" textlink="">
      <xdr:nvSpPr>
        <xdr:cNvPr id="595" name="n_3aveValue【庁舎】&#10;有形固定資産減価償却率">
          <a:extLst>
            <a:ext uri="{FF2B5EF4-FFF2-40B4-BE49-F238E27FC236}">
              <a16:creationId xmlns:a16="http://schemas.microsoft.com/office/drawing/2014/main" id="{0C35FEE1-E819-4AD2-ADED-B16D1A4A4A97}"/>
            </a:ext>
          </a:extLst>
        </xdr:cNvPr>
        <xdr:cNvSpPr txBox="1"/>
      </xdr:nvSpPr>
      <xdr:spPr>
        <a:xfrm>
          <a:off x="12171054" y="1767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43922</xdr:rowOff>
    </xdr:from>
    <xdr:ext cx="405111" cy="259045"/>
    <xdr:sp macro="" textlink="">
      <xdr:nvSpPr>
        <xdr:cNvPr id="596" name="n_4aveValue【庁舎】&#10;有形固定資産減価償却率">
          <a:extLst>
            <a:ext uri="{FF2B5EF4-FFF2-40B4-BE49-F238E27FC236}">
              <a16:creationId xmlns:a16="http://schemas.microsoft.com/office/drawing/2014/main" id="{787D71C2-A046-43E9-B38F-2E709A194ABB}"/>
            </a:ext>
          </a:extLst>
        </xdr:cNvPr>
        <xdr:cNvSpPr txBox="1"/>
      </xdr:nvSpPr>
      <xdr:spPr>
        <a:xfrm>
          <a:off x="11354444" y="1770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96900</xdr:rowOff>
    </xdr:from>
    <xdr:ext cx="405111" cy="259045"/>
    <xdr:sp macro="" textlink="">
      <xdr:nvSpPr>
        <xdr:cNvPr id="597" name="n_1mainValue【庁舎】&#10;有形固定資産減価償却率">
          <a:extLst>
            <a:ext uri="{FF2B5EF4-FFF2-40B4-BE49-F238E27FC236}">
              <a16:creationId xmlns:a16="http://schemas.microsoft.com/office/drawing/2014/main" id="{D4064C05-2343-4365-9877-3F167523B2FA}"/>
            </a:ext>
          </a:extLst>
        </xdr:cNvPr>
        <xdr:cNvSpPr txBox="1"/>
      </xdr:nvSpPr>
      <xdr:spPr>
        <a:xfrm>
          <a:off x="13738234" y="18438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67508</xdr:rowOff>
    </xdr:from>
    <xdr:ext cx="405111" cy="259045"/>
    <xdr:sp macro="" textlink="">
      <xdr:nvSpPr>
        <xdr:cNvPr id="598" name="n_2mainValue【庁舎】&#10;有形固定資産減価償却率">
          <a:extLst>
            <a:ext uri="{FF2B5EF4-FFF2-40B4-BE49-F238E27FC236}">
              <a16:creationId xmlns:a16="http://schemas.microsoft.com/office/drawing/2014/main" id="{7347D979-A5F4-45BD-BFC1-8CC410AA87BE}"/>
            </a:ext>
          </a:extLst>
        </xdr:cNvPr>
        <xdr:cNvSpPr txBox="1"/>
      </xdr:nvSpPr>
      <xdr:spPr>
        <a:xfrm>
          <a:off x="12957184" y="1841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36484</xdr:rowOff>
    </xdr:from>
    <xdr:ext cx="405111" cy="259045"/>
    <xdr:sp macro="" textlink="">
      <xdr:nvSpPr>
        <xdr:cNvPr id="599" name="n_3mainValue【庁舎】&#10;有形固定資産減価償却率">
          <a:extLst>
            <a:ext uri="{FF2B5EF4-FFF2-40B4-BE49-F238E27FC236}">
              <a16:creationId xmlns:a16="http://schemas.microsoft.com/office/drawing/2014/main" id="{9972FCE9-F53C-45AE-AE87-19433EA4C8D3}"/>
            </a:ext>
          </a:extLst>
        </xdr:cNvPr>
        <xdr:cNvSpPr txBox="1"/>
      </xdr:nvSpPr>
      <xdr:spPr>
        <a:xfrm>
          <a:off x="12171054" y="1838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3827</xdr:rowOff>
    </xdr:from>
    <xdr:ext cx="405111" cy="259045"/>
    <xdr:sp macro="" textlink="">
      <xdr:nvSpPr>
        <xdr:cNvPr id="600" name="n_4mainValue【庁舎】&#10;有形固定資産減価償却率">
          <a:extLst>
            <a:ext uri="{FF2B5EF4-FFF2-40B4-BE49-F238E27FC236}">
              <a16:creationId xmlns:a16="http://schemas.microsoft.com/office/drawing/2014/main" id="{762617A1-A84D-42BC-8C2E-8A098CC90576}"/>
            </a:ext>
          </a:extLst>
        </xdr:cNvPr>
        <xdr:cNvSpPr txBox="1"/>
      </xdr:nvSpPr>
      <xdr:spPr>
        <a:xfrm>
          <a:off x="11354444" y="1835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a:extLst>
            <a:ext uri="{FF2B5EF4-FFF2-40B4-BE49-F238E27FC236}">
              <a16:creationId xmlns:a16="http://schemas.microsoft.com/office/drawing/2014/main" id="{982BF31B-357A-42E7-8272-557783F0BD9F}"/>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a:extLst>
            <a:ext uri="{FF2B5EF4-FFF2-40B4-BE49-F238E27FC236}">
              <a16:creationId xmlns:a16="http://schemas.microsoft.com/office/drawing/2014/main" id="{76FFFEBC-A0AE-4D96-AC6F-2498E1D77C87}"/>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a:extLst>
            <a:ext uri="{FF2B5EF4-FFF2-40B4-BE49-F238E27FC236}">
              <a16:creationId xmlns:a16="http://schemas.microsoft.com/office/drawing/2014/main" id="{76CCD3A9-B9E2-42B0-BC65-3453B7768C9E}"/>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a:extLst>
            <a:ext uri="{FF2B5EF4-FFF2-40B4-BE49-F238E27FC236}">
              <a16:creationId xmlns:a16="http://schemas.microsoft.com/office/drawing/2014/main" id="{BC69F1AB-C854-4CB1-A8DA-826646EDF6FD}"/>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a:extLst>
            <a:ext uri="{FF2B5EF4-FFF2-40B4-BE49-F238E27FC236}">
              <a16:creationId xmlns:a16="http://schemas.microsoft.com/office/drawing/2014/main" id="{C40A8B0A-55DE-4230-B1FF-0F64026004B8}"/>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a:extLst>
            <a:ext uri="{FF2B5EF4-FFF2-40B4-BE49-F238E27FC236}">
              <a16:creationId xmlns:a16="http://schemas.microsoft.com/office/drawing/2014/main" id="{0609A8C0-B6F7-4AD6-9B13-2C30D489B1D5}"/>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a:extLst>
            <a:ext uri="{FF2B5EF4-FFF2-40B4-BE49-F238E27FC236}">
              <a16:creationId xmlns:a16="http://schemas.microsoft.com/office/drawing/2014/main" id="{8044BC32-4126-4E8A-BEDD-38613DEF6C49}"/>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a:extLst>
            <a:ext uri="{FF2B5EF4-FFF2-40B4-BE49-F238E27FC236}">
              <a16:creationId xmlns:a16="http://schemas.microsoft.com/office/drawing/2014/main" id="{6327AC74-8BBD-4870-8F4D-040786BB9164}"/>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9" name="テキスト ボックス 608">
          <a:extLst>
            <a:ext uri="{FF2B5EF4-FFF2-40B4-BE49-F238E27FC236}">
              <a16:creationId xmlns:a16="http://schemas.microsoft.com/office/drawing/2014/main" id="{16726B71-B6D6-4B26-9AA0-5242DAAEF171}"/>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0" name="直線コネクタ 609">
          <a:extLst>
            <a:ext uri="{FF2B5EF4-FFF2-40B4-BE49-F238E27FC236}">
              <a16:creationId xmlns:a16="http://schemas.microsoft.com/office/drawing/2014/main" id="{3C2E2327-DE23-4738-9334-C1A4C0CAE3F8}"/>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11" name="直線コネクタ 610">
          <a:extLst>
            <a:ext uri="{FF2B5EF4-FFF2-40B4-BE49-F238E27FC236}">
              <a16:creationId xmlns:a16="http://schemas.microsoft.com/office/drawing/2014/main" id="{2EE5754A-D04C-462B-972A-E4A130B61E0D}"/>
            </a:ext>
          </a:extLst>
        </xdr:cNvPr>
        <xdr:cNvCxnSpPr/>
      </xdr:nvCxnSpPr>
      <xdr:spPr>
        <a:xfrm>
          <a:off x="16459200" y="1859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2" name="テキスト ボックス 611">
          <a:extLst>
            <a:ext uri="{FF2B5EF4-FFF2-40B4-BE49-F238E27FC236}">
              <a16:creationId xmlns:a16="http://schemas.microsoft.com/office/drawing/2014/main" id="{503FF916-5DED-4263-AA53-2CAC80B397FF}"/>
            </a:ext>
          </a:extLst>
        </xdr:cNvPr>
        <xdr:cNvSpPr txBox="1"/>
      </xdr:nvSpPr>
      <xdr:spPr>
        <a:xfrm>
          <a:off x="16047266"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3" name="直線コネクタ 612">
          <a:extLst>
            <a:ext uri="{FF2B5EF4-FFF2-40B4-BE49-F238E27FC236}">
              <a16:creationId xmlns:a16="http://schemas.microsoft.com/office/drawing/2014/main" id="{1196AED4-7CF2-4F36-91AE-A6961381BFA1}"/>
            </a:ext>
          </a:extLst>
        </xdr:cNvPr>
        <xdr:cNvCxnSpPr/>
      </xdr:nvCxnSpPr>
      <xdr:spPr>
        <a:xfrm>
          <a:off x="16459200" y="1813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4" name="テキスト ボックス 613">
          <a:extLst>
            <a:ext uri="{FF2B5EF4-FFF2-40B4-BE49-F238E27FC236}">
              <a16:creationId xmlns:a16="http://schemas.microsoft.com/office/drawing/2014/main" id="{9B129AA9-C2EF-4F02-8FBF-F7D29BC36728}"/>
            </a:ext>
          </a:extLst>
        </xdr:cNvPr>
        <xdr:cNvSpPr txBox="1"/>
      </xdr:nvSpPr>
      <xdr:spPr>
        <a:xfrm>
          <a:off x="16047266" y="1799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5" name="直線コネクタ 614">
          <a:extLst>
            <a:ext uri="{FF2B5EF4-FFF2-40B4-BE49-F238E27FC236}">
              <a16:creationId xmlns:a16="http://schemas.microsoft.com/office/drawing/2014/main" id="{7190A122-11B9-4B27-9B97-9CC351295A63}"/>
            </a:ext>
          </a:extLst>
        </xdr:cNvPr>
        <xdr:cNvCxnSpPr/>
      </xdr:nvCxnSpPr>
      <xdr:spPr>
        <a:xfrm>
          <a:off x="16459200" y="176745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6" name="テキスト ボックス 615">
          <a:extLst>
            <a:ext uri="{FF2B5EF4-FFF2-40B4-BE49-F238E27FC236}">
              <a16:creationId xmlns:a16="http://schemas.microsoft.com/office/drawing/2014/main" id="{2BF6183A-E5C7-44A2-BEAA-7B7F9581CB0A}"/>
            </a:ext>
          </a:extLst>
        </xdr:cNvPr>
        <xdr:cNvSpPr txBox="1"/>
      </xdr:nvSpPr>
      <xdr:spPr>
        <a:xfrm>
          <a:off x="16047266" y="1753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7" name="直線コネクタ 616">
          <a:extLst>
            <a:ext uri="{FF2B5EF4-FFF2-40B4-BE49-F238E27FC236}">
              <a16:creationId xmlns:a16="http://schemas.microsoft.com/office/drawing/2014/main" id="{553ED183-45F8-4C79-9F69-5937CC49B404}"/>
            </a:ext>
          </a:extLst>
        </xdr:cNvPr>
        <xdr:cNvCxnSpPr/>
      </xdr:nvCxnSpPr>
      <xdr:spPr>
        <a:xfrm>
          <a:off x="16459200" y="1722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8" name="テキスト ボックス 617">
          <a:extLst>
            <a:ext uri="{FF2B5EF4-FFF2-40B4-BE49-F238E27FC236}">
              <a16:creationId xmlns:a16="http://schemas.microsoft.com/office/drawing/2014/main" id="{60C586FE-3173-4323-AFE1-71CB64EF3C79}"/>
            </a:ext>
          </a:extLst>
        </xdr:cNvPr>
        <xdr:cNvSpPr txBox="1"/>
      </xdr:nvSpPr>
      <xdr:spPr>
        <a:xfrm>
          <a:off x="16047266" y="1707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9" name="直線コネクタ 618">
          <a:extLst>
            <a:ext uri="{FF2B5EF4-FFF2-40B4-BE49-F238E27FC236}">
              <a16:creationId xmlns:a16="http://schemas.microsoft.com/office/drawing/2014/main" id="{0F90989B-759D-4A91-A4E8-B8D59A45CCC9}"/>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0" name="テキスト ボックス 619">
          <a:extLst>
            <a:ext uri="{FF2B5EF4-FFF2-40B4-BE49-F238E27FC236}">
              <a16:creationId xmlns:a16="http://schemas.microsoft.com/office/drawing/2014/main" id="{047B8D43-F878-4593-BD7A-D40726538FD0}"/>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1" name="【庁舎】&#10;一人当たり面積グラフ枠">
          <a:extLst>
            <a:ext uri="{FF2B5EF4-FFF2-40B4-BE49-F238E27FC236}">
              <a16:creationId xmlns:a16="http://schemas.microsoft.com/office/drawing/2014/main" id="{7949A5B8-5786-4908-9290-934669A72203}"/>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622" name="直線コネクタ 621">
          <a:extLst>
            <a:ext uri="{FF2B5EF4-FFF2-40B4-BE49-F238E27FC236}">
              <a16:creationId xmlns:a16="http://schemas.microsoft.com/office/drawing/2014/main" id="{3E6D9251-3418-4E33-AD5B-9FBED6C853F9}"/>
            </a:ext>
          </a:extLst>
        </xdr:cNvPr>
        <xdr:cNvCxnSpPr/>
      </xdr:nvCxnSpPr>
      <xdr:spPr>
        <a:xfrm flipV="1">
          <a:off x="19947254" y="17466259"/>
          <a:ext cx="0" cy="106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623" name="【庁舎】&#10;一人当たり面積最小値テキスト">
          <a:extLst>
            <a:ext uri="{FF2B5EF4-FFF2-40B4-BE49-F238E27FC236}">
              <a16:creationId xmlns:a16="http://schemas.microsoft.com/office/drawing/2014/main" id="{236FCB76-4526-4218-819E-626594FA2459}"/>
            </a:ext>
          </a:extLst>
        </xdr:cNvPr>
        <xdr:cNvSpPr txBox="1"/>
      </xdr:nvSpPr>
      <xdr:spPr>
        <a:xfrm>
          <a:off x="19985990" y="1853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624" name="直線コネクタ 623">
          <a:extLst>
            <a:ext uri="{FF2B5EF4-FFF2-40B4-BE49-F238E27FC236}">
              <a16:creationId xmlns:a16="http://schemas.microsoft.com/office/drawing/2014/main" id="{0C650159-FE75-4325-90CD-E11DC63BCA3B}"/>
            </a:ext>
          </a:extLst>
        </xdr:cNvPr>
        <xdr:cNvCxnSpPr/>
      </xdr:nvCxnSpPr>
      <xdr:spPr>
        <a:xfrm>
          <a:off x="19885660" y="185279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625" name="【庁舎】&#10;一人当たり面積最大値テキスト">
          <a:extLst>
            <a:ext uri="{FF2B5EF4-FFF2-40B4-BE49-F238E27FC236}">
              <a16:creationId xmlns:a16="http://schemas.microsoft.com/office/drawing/2014/main" id="{ADF717C9-6441-4D69-ADF4-E2C1E893688E}"/>
            </a:ext>
          </a:extLst>
        </xdr:cNvPr>
        <xdr:cNvSpPr txBox="1"/>
      </xdr:nvSpPr>
      <xdr:spPr>
        <a:xfrm>
          <a:off x="19985990" y="1723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626" name="直線コネクタ 625">
          <a:extLst>
            <a:ext uri="{FF2B5EF4-FFF2-40B4-BE49-F238E27FC236}">
              <a16:creationId xmlns:a16="http://schemas.microsoft.com/office/drawing/2014/main" id="{2ED269D6-EEC2-47FB-944C-CF61F8C74CA2}"/>
            </a:ext>
          </a:extLst>
        </xdr:cNvPr>
        <xdr:cNvCxnSpPr/>
      </xdr:nvCxnSpPr>
      <xdr:spPr>
        <a:xfrm>
          <a:off x="19885660" y="174662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10329</xdr:rowOff>
    </xdr:from>
    <xdr:ext cx="469744" cy="259045"/>
    <xdr:sp macro="" textlink="">
      <xdr:nvSpPr>
        <xdr:cNvPr id="627" name="【庁舎】&#10;一人当たり面積平均値テキスト">
          <a:extLst>
            <a:ext uri="{FF2B5EF4-FFF2-40B4-BE49-F238E27FC236}">
              <a16:creationId xmlns:a16="http://schemas.microsoft.com/office/drawing/2014/main" id="{668DDE07-4936-45C4-9017-7B98DE91307F}"/>
            </a:ext>
          </a:extLst>
        </xdr:cNvPr>
        <xdr:cNvSpPr txBox="1"/>
      </xdr:nvSpPr>
      <xdr:spPr>
        <a:xfrm>
          <a:off x="19985990" y="18185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628" name="フローチャート: 判断 627">
          <a:extLst>
            <a:ext uri="{FF2B5EF4-FFF2-40B4-BE49-F238E27FC236}">
              <a16:creationId xmlns:a16="http://schemas.microsoft.com/office/drawing/2014/main" id="{088AFB54-32CA-4F1B-BFB2-B23EF23691B2}"/>
            </a:ext>
          </a:extLst>
        </xdr:cNvPr>
        <xdr:cNvSpPr/>
      </xdr:nvSpPr>
      <xdr:spPr>
        <a:xfrm>
          <a:off x="19904710" y="1833450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156617</xdr:rowOff>
    </xdr:from>
    <xdr:to>
      <xdr:col>112</xdr:col>
      <xdr:colOff>38100</xdr:colOff>
      <xdr:row>107</xdr:row>
      <xdr:rowOff>86767</xdr:rowOff>
    </xdr:to>
    <xdr:sp macro="" textlink="">
      <xdr:nvSpPr>
        <xdr:cNvPr id="629" name="フローチャート: 判断 628">
          <a:extLst>
            <a:ext uri="{FF2B5EF4-FFF2-40B4-BE49-F238E27FC236}">
              <a16:creationId xmlns:a16="http://schemas.microsoft.com/office/drawing/2014/main" id="{F988B4AC-7B43-4644-8600-33B3B6640E63}"/>
            </a:ext>
          </a:extLst>
        </xdr:cNvPr>
        <xdr:cNvSpPr/>
      </xdr:nvSpPr>
      <xdr:spPr>
        <a:xfrm>
          <a:off x="19161760" y="183322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151588</xdr:rowOff>
    </xdr:from>
    <xdr:to>
      <xdr:col>107</xdr:col>
      <xdr:colOff>101600</xdr:colOff>
      <xdr:row>107</xdr:row>
      <xdr:rowOff>81738</xdr:rowOff>
    </xdr:to>
    <xdr:sp macro="" textlink="">
      <xdr:nvSpPr>
        <xdr:cNvPr id="630" name="フローチャート: 判断 629">
          <a:extLst>
            <a:ext uri="{FF2B5EF4-FFF2-40B4-BE49-F238E27FC236}">
              <a16:creationId xmlns:a16="http://schemas.microsoft.com/office/drawing/2014/main" id="{312954F1-328C-467F-8CC6-9B7B9FF46B7B}"/>
            </a:ext>
          </a:extLst>
        </xdr:cNvPr>
        <xdr:cNvSpPr/>
      </xdr:nvSpPr>
      <xdr:spPr>
        <a:xfrm>
          <a:off x="18345150" y="1832528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7113</xdr:rowOff>
    </xdr:from>
    <xdr:to>
      <xdr:col>102</xdr:col>
      <xdr:colOff>165100</xdr:colOff>
      <xdr:row>107</xdr:row>
      <xdr:rowOff>108713</xdr:rowOff>
    </xdr:to>
    <xdr:sp macro="" textlink="">
      <xdr:nvSpPr>
        <xdr:cNvPr id="631" name="フローチャート: 判断 630">
          <a:extLst>
            <a:ext uri="{FF2B5EF4-FFF2-40B4-BE49-F238E27FC236}">
              <a16:creationId xmlns:a16="http://schemas.microsoft.com/office/drawing/2014/main" id="{52B2CAB5-DD37-4410-A280-3CEA6DACB87C}"/>
            </a:ext>
          </a:extLst>
        </xdr:cNvPr>
        <xdr:cNvSpPr/>
      </xdr:nvSpPr>
      <xdr:spPr>
        <a:xfrm>
          <a:off x="17547590" y="18354168"/>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11685</xdr:rowOff>
    </xdr:from>
    <xdr:to>
      <xdr:col>98</xdr:col>
      <xdr:colOff>38100</xdr:colOff>
      <xdr:row>107</xdr:row>
      <xdr:rowOff>113285</xdr:rowOff>
    </xdr:to>
    <xdr:sp macro="" textlink="">
      <xdr:nvSpPr>
        <xdr:cNvPr id="632" name="フローチャート: 判断 631">
          <a:extLst>
            <a:ext uri="{FF2B5EF4-FFF2-40B4-BE49-F238E27FC236}">
              <a16:creationId xmlns:a16="http://schemas.microsoft.com/office/drawing/2014/main" id="{D2A0DBD5-5DEF-4F91-81CA-256D35F7A484}"/>
            </a:ext>
          </a:extLst>
        </xdr:cNvPr>
        <xdr:cNvSpPr/>
      </xdr:nvSpPr>
      <xdr:spPr>
        <a:xfrm>
          <a:off x="16761460" y="183606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7BD1FE04-79F6-4E1B-A3A5-9EC80EDA5810}"/>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7D08D0E4-5329-4EAA-87A3-1497E3774577}"/>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DCE536B4-DD36-465C-A86F-57228438E57F}"/>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648D2206-82B2-49C5-85F2-DC1148B4A0EA}"/>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78D0C504-F199-4B33-8BAF-E15F6AF40938}"/>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35458</xdr:rowOff>
    </xdr:from>
    <xdr:to>
      <xdr:col>116</xdr:col>
      <xdr:colOff>114300</xdr:colOff>
      <xdr:row>107</xdr:row>
      <xdr:rowOff>137058</xdr:rowOff>
    </xdr:to>
    <xdr:sp macro="" textlink="">
      <xdr:nvSpPr>
        <xdr:cNvPr id="638" name="楕円 637">
          <a:extLst>
            <a:ext uri="{FF2B5EF4-FFF2-40B4-BE49-F238E27FC236}">
              <a16:creationId xmlns:a16="http://schemas.microsoft.com/office/drawing/2014/main" id="{C25A1880-40C1-4B3E-82DC-81B762F2B415}"/>
            </a:ext>
          </a:extLst>
        </xdr:cNvPr>
        <xdr:cNvSpPr/>
      </xdr:nvSpPr>
      <xdr:spPr>
        <a:xfrm>
          <a:off x="19904710" y="1838060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137329</xdr:rowOff>
    </xdr:from>
    <xdr:ext cx="469744" cy="259045"/>
    <xdr:sp macro="" textlink="">
      <xdr:nvSpPr>
        <xdr:cNvPr id="639" name="【庁舎】&#10;一人当たり面積該当値テキスト">
          <a:extLst>
            <a:ext uri="{FF2B5EF4-FFF2-40B4-BE49-F238E27FC236}">
              <a16:creationId xmlns:a16="http://schemas.microsoft.com/office/drawing/2014/main" id="{4710BF09-6FE4-4536-8D1F-BC689A711B1A}"/>
            </a:ext>
          </a:extLst>
        </xdr:cNvPr>
        <xdr:cNvSpPr txBox="1"/>
      </xdr:nvSpPr>
      <xdr:spPr>
        <a:xfrm>
          <a:off x="19985990" y="18307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38202</xdr:rowOff>
    </xdr:from>
    <xdr:to>
      <xdr:col>112</xdr:col>
      <xdr:colOff>38100</xdr:colOff>
      <xdr:row>107</xdr:row>
      <xdr:rowOff>139802</xdr:rowOff>
    </xdr:to>
    <xdr:sp macro="" textlink="">
      <xdr:nvSpPr>
        <xdr:cNvPr id="640" name="楕円 639">
          <a:extLst>
            <a:ext uri="{FF2B5EF4-FFF2-40B4-BE49-F238E27FC236}">
              <a16:creationId xmlns:a16="http://schemas.microsoft.com/office/drawing/2014/main" id="{236F253C-5057-4819-B971-CE2CB927B44C}"/>
            </a:ext>
          </a:extLst>
        </xdr:cNvPr>
        <xdr:cNvSpPr/>
      </xdr:nvSpPr>
      <xdr:spPr>
        <a:xfrm>
          <a:off x="19161760" y="183833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86258</xdr:rowOff>
    </xdr:from>
    <xdr:to>
      <xdr:col>116</xdr:col>
      <xdr:colOff>63500</xdr:colOff>
      <xdr:row>107</xdr:row>
      <xdr:rowOff>89002</xdr:rowOff>
    </xdr:to>
    <xdr:cxnSp macro="">
      <xdr:nvCxnSpPr>
        <xdr:cNvPr id="641" name="直線コネクタ 640">
          <a:extLst>
            <a:ext uri="{FF2B5EF4-FFF2-40B4-BE49-F238E27FC236}">
              <a16:creationId xmlns:a16="http://schemas.microsoft.com/office/drawing/2014/main" id="{89955944-D912-41FF-BA12-B75D705FEEEB}"/>
            </a:ext>
          </a:extLst>
        </xdr:cNvPr>
        <xdr:cNvCxnSpPr/>
      </xdr:nvCxnSpPr>
      <xdr:spPr>
        <a:xfrm flipV="1">
          <a:off x="19204940" y="18433313"/>
          <a:ext cx="74295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40487</xdr:rowOff>
    </xdr:from>
    <xdr:to>
      <xdr:col>107</xdr:col>
      <xdr:colOff>101600</xdr:colOff>
      <xdr:row>107</xdr:row>
      <xdr:rowOff>142087</xdr:rowOff>
    </xdr:to>
    <xdr:sp macro="" textlink="">
      <xdr:nvSpPr>
        <xdr:cNvPr id="642" name="楕円 641">
          <a:extLst>
            <a:ext uri="{FF2B5EF4-FFF2-40B4-BE49-F238E27FC236}">
              <a16:creationId xmlns:a16="http://schemas.microsoft.com/office/drawing/2014/main" id="{3428B206-CCB1-49EF-9A2C-E4BE66C29808}"/>
            </a:ext>
          </a:extLst>
        </xdr:cNvPr>
        <xdr:cNvSpPr/>
      </xdr:nvSpPr>
      <xdr:spPr>
        <a:xfrm>
          <a:off x="18345150" y="18385637"/>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89002</xdr:rowOff>
    </xdr:from>
    <xdr:to>
      <xdr:col>111</xdr:col>
      <xdr:colOff>177800</xdr:colOff>
      <xdr:row>107</xdr:row>
      <xdr:rowOff>91287</xdr:rowOff>
    </xdr:to>
    <xdr:cxnSp macro="">
      <xdr:nvCxnSpPr>
        <xdr:cNvPr id="643" name="直線コネクタ 642">
          <a:extLst>
            <a:ext uri="{FF2B5EF4-FFF2-40B4-BE49-F238E27FC236}">
              <a16:creationId xmlns:a16="http://schemas.microsoft.com/office/drawing/2014/main" id="{F140242E-D08D-4DB4-95F5-FB9880594917}"/>
            </a:ext>
          </a:extLst>
        </xdr:cNvPr>
        <xdr:cNvCxnSpPr/>
      </xdr:nvCxnSpPr>
      <xdr:spPr>
        <a:xfrm flipV="1">
          <a:off x="18399760" y="18437962"/>
          <a:ext cx="80518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43231</xdr:rowOff>
    </xdr:from>
    <xdr:to>
      <xdr:col>102</xdr:col>
      <xdr:colOff>165100</xdr:colOff>
      <xdr:row>107</xdr:row>
      <xdr:rowOff>144831</xdr:rowOff>
    </xdr:to>
    <xdr:sp macro="" textlink="">
      <xdr:nvSpPr>
        <xdr:cNvPr id="644" name="楕円 643">
          <a:extLst>
            <a:ext uri="{FF2B5EF4-FFF2-40B4-BE49-F238E27FC236}">
              <a16:creationId xmlns:a16="http://schemas.microsoft.com/office/drawing/2014/main" id="{BB89D078-A9DA-4238-A1FB-93D9F0CCDF61}"/>
            </a:ext>
          </a:extLst>
        </xdr:cNvPr>
        <xdr:cNvSpPr/>
      </xdr:nvSpPr>
      <xdr:spPr>
        <a:xfrm>
          <a:off x="17547590" y="18390286"/>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91287</xdr:rowOff>
    </xdr:from>
    <xdr:to>
      <xdr:col>107</xdr:col>
      <xdr:colOff>50800</xdr:colOff>
      <xdr:row>107</xdr:row>
      <xdr:rowOff>94031</xdr:rowOff>
    </xdr:to>
    <xdr:cxnSp macro="">
      <xdr:nvCxnSpPr>
        <xdr:cNvPr id="645" name="直線コネクタ 644">
          <a:extLst>
            <a:ext uri="{FF2B5EF4-FFF2-40B4-BE49-F238E27FC236}">
              <a16:creationId xmlns:a16="http://schemas.microsoft.com/office/drawing/2014/main" id="{D1AF9F22-964E-43AC-83B8-0BC19D37C62D}"/>
            </a:ext>
          </a:extLst>
        </xdr:cNvPr>
        <xdr:cNvCxnSpPr/>
      </xdr:nvCxnSpPr>
      <xdr:spPr>
        <a:xfrm flipV="1">
          <a:off x="17602200" y="18440247"/>
          <a:ext cx="79756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44602</xdr:rowOff>
    </xdr:from>
    <xdr:to>
      <xdr:col>98</xdr:col>
      <xdr:colOff>38100</xdr:colOff>
      <xdr:row>107</xdr:row>
      <xdr:rowOff>146202</xdr:rowOff>
    </xdr:to>
    <xdr:sp macro="" textlink="">
      <xdr:nvSpPr>
        <xdr:cNvPr id="646" name="楕円 645">
          <a:extLst>
            <a:ext uri="{FF2B5EF4-FFF2-40B4-BE49-F238E27FC236}">
              <a16:creationId xmlns:a16="http://schemas.microsoft.com/office/drawing/2014/main" id="{0A5A7BA7-D633-4566-84D3-DE7DFCEAD583}"/>
            </a:ext>
          </a:extLst>
        </xdr:cNvPr>
        <xdr:cNvSpPr/>
      </xdr:nvSpPr>
      <xdr:spPr>
        <a:xfrm>
          <a:off x="16761460" y="183916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94031</xdr:rowOff>
    </xdr:from>
    <xdr:to>
      <xdr:col>102</xdr:col>
      <xdr:colOff>114300</xdr:colOff>
      <xdr:row>107</xdr:row>
      <xdr:rowOff>95402</xdr:rowOff>
    </xdr:to>
    <xdr:cxnSp macro="">
      <xdr:nvCxnSpPr>
        <xdr:cNvPr id="647" name="直線コネクタ 646">
          <a:extLst>
            <a:ext uri="{FF2B5EF4-FFF2-40B4-BE49-F238E27FC236}">
              <a16:creationId xmlns:a16="http://schemas.microsoft.com/office/drawing/2014/main" id="{9160A52C-87CA-4810-90BE-CEC29528DFBB}"/>
            </a:ext>
          </a:extLst>
        </xdr:cNvPr>
        <xdr:cNvCxnSpPr/>
      </xdr:nvCxnSpPr>
      <xdr:spPr>
        <a:xfrm flipV="1">
          <a:off x="16804640" y="18442991"/>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103294</xdr:rowOff>
    </xdr:from>
    <xdr:ext cx="469744" cy="259045"/>
    <xdr:sp macro="" textlink="">
      <xdr:nvSpPr>
        <xdr:cNvPr id="648" name="n_1aveValue【庁舎】&#10;一人当たり面積">
          <a:extLst>
            <a:ext uri="{FF2B5EF4-FFF2-40B4-BE49-F238E27FC236}">
              <a16:creationId xmlns:a16="http://schemas.microsoft.com/office/drawing/2014/main" id="{FF3AFA6C-99C9-4368-820F-A3E83080B122}"/>
            </a:ext>
          </a:extLst>
        </xdr:cNvPr>
        <xdr:cNvSpPr txBox="1"/>
      </xdr:nvSpPr>
      <xdr:spPr>
        <a:xfrm>
          <a:off x="18982132" y="1810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98265</xdr:rowOff>
    </xdr:from>
    <xdr:ext cx="469744" cy="259045"/>
    <xdr:sp macro="" textlink="">
      <xdr:nvSpPr>
        <xdr:cNvPr id="649" name="n_2aveValue【庁舎】&#10;一人当たり面積">
          <a:extLst>
            <a:ext uri="{FF2B5EF4-FFF2-40B4-BE49-F238E27FC236}">
              <a16:creationId xmlns:a16="http://schemas.microsoft.com/office/drawing/2014/main" id="{FC2F4E80-711C-4723-A934-FC3B7772019F}"/>
            </a:ext>
          </a:extLst>
        </xdr:cNvPr>
        <xdr:cNvSpPr txBox="1"/>
      </xdr:nvSpPr>
      <xdr:spPr>
        <a:xfrm>
          <a:off x="18182032" y="1809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125240</xdr:rowOff>
    </xdr:from>
    <xdr:ext cx="469744" cy="259045"/>
    <xdr:sp macro="" textlink="">
      <xdr:nvSpPr>
        <xdr:cNvPr id="650" name="n_3aveValue【庁舎】&#10;一人当たり面積">
          <a:extLst>
            <a:ext uri="{FF2B5EF4-FFF2-40B4-BE49-F238E27FC236}">
              <a16:creationId xmlns:a16="http://schemas.microsoft.com/office/drawing/2014/main" id="{D5452F1F-6798-4B79-9746-40187159D8C2}"/>
            </a:ext>
          </a:extLst>
        </xdr:cNvPr>
        <xdr:cNvSpPr txBox="1"/>
      </xdr:nvSpPr>
      <xdr:spPr>
        <a:xfrm>
          <a:off x="17384472" y="1812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129812</xdr:rowOff>
    </xdr:from>
    <xdr:ext cx="469744" cy="259045"/>
    <xdr:sp macro="" textlink="">
      <xdr:nvSpPr>
        <xdr:cNvPr id="651" name="n_4aveValue【庁舎】&#10;一人当たり面積">
          <a:extLst>
            <a:ext uri="{FF2B5EF4-FFF2-40B4-BE49-F238E27FC236}">
              <a16:creationId xmlns:a16="http://schemas.microsoft.com/office/drawing/2014/main" id="{47C7D4B7-4858-436C-BACA-F62448DFBC5D}"/>
            </a:ext>
          </a:extLst>
        </xdr:cNvPr>
        <xdr:cNvSpPr txBox="1"/>
      </xdr:nvSpPr>
      <xdr:spPr>
        <a:xfrm>
          <a:off x="16588817" y="1813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130929</xdr:rowOff>
    </xdr:from>
    <xdr:ext cx="469744" cy="259045"/>
    <xdr:sp macro="" textlink="">
      <xdr:nvSpPr>
        <xdr:cNvPr id="652" name="n_1mainValue【庁舎】&#10;一人当たり面積">
          <a:extLst>
            <a:ext uri="{FF2B5EF4-FFF2-40B4-BE49-F238E27FC236}">
              <a16:creationId xmlns:a16="http://schemas.microsoft.com/office/drawing/2014/main" id="{BBD37269-B37F-4CF0-8F19-1D95556C62E5}"/>
            </a:ext>
          </a:extLst>
        </xdr:cNvPr>
        <xdr:cNvSpPr txBox="1"/>
      </xdr:nvSpPr>
      <xdr:spPr>
        <a:xfrm>
          <a:off x="18982132" y="1847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133214</xdr:rowOff>
    </xdr:from>
    <xdr:ext cx="469744" cy="259045"/>
    <xdr:sp macro="" textlink="">
      <xdr:nvSpPr>
        <xdr:cNvPr id="653" name="n_2mainValue【庁舎】&#10;一人当たり面積">
          <a:extLst>
            <a:ext uri="{FF2B5EF4-FFF2-40B4-BE49-F238E27FC236}">
              <a16:creationId xmlns:a16="http://schemas.microsoft.com/office/drawing/2014/main" id="{B0A1595C-CA01-47A4-BA8E-2321E37A3876}"/>
            </a:ext>
          </a:extLst>
        </xdr:cNvPr>
        <xdr:cNvSpPr txBox="1"/>
      </xdr:nvSpPr>
      <xdr:spPr>
        <a:xfrm>
          <a:off x="18182032" y="1848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135958</xdr:rowOff>
    </xdr:from>
    <xdr:ext cx="469744" cy="259045"/>
    <xdr:sp macro="" textlink="">
      <xdr:nvSpPr>
        <xdr:cNvPr id="654" name="n_3mainValue【庁舎】&#10;一人当たり面積">
          <a:extLst>
            <a:ext uri="{FF2B5EF4-FFF2-40B4-BE49-F238E27FC236}">
              <a16:creationId xmlns:a16="http://schemas.microsoft.com/office/drawing/2014/main" id="{8299E2DA-8733-4118-AC5B-8B1A845E1920}"/>
            </a:ext>
          </a:extLst>
        </xdr:cNvPr>
        <xdr:cNvSpPr txBox="1"/>
      </xdr:nvSpPr>
      <xdr:spPr>
        <a:xfrm>
          <a:off x="17384472" y="1847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137329</xdr:rowOff>
    </xdr:from>
    <xdr:ext cx="469744" cy="259045"/>
    <xdr:sp macro="" textlink="">
      <xdr:nvSpPr>
        <xdr:cNvPr id="655" name="n_4mainValue【庁舎】&#10;一人当たり面積">
          <a:extLst>
            <a:ext uri="{FF2B5EF4-FFF2-40B4-BE49-F238E27FC236}">
              <a16:creationId xmlns:a16="http://schemas.microsoft.com/office/drawing/2014/main" id="{79BC5681-DC1B-4C63-9C65-0D06AD4522EC}"/>
            </a:ext>
          </a:extLst>
        </xdr:cNvPr>
        <xdr:cNvSpPr txBox="1"/>
      </xdr:nvSpPr>
      <xdr:spPr>
        <a:xfrm>
          <a:off x="16588817" y="1847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a:extLst>
            <a:ext uri="{FF2B5EF4-FFF2-40B4-BE49-F238E27FC236}">
              <a16:creationId xmlns:a16="http://schemas.microsoft.com/office/drawing/2014/main" id="{804058D2-14DB-424A-851E-DD864BE89713}"/>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a:extLst>
            <a:ext uri="{FF2B5EF4-FFF2-40B4-BE49-F238E27FC236}">
              <a16:creationId xmlns:a16="http://schemas.microsoft.com/office/drawing/2014/main" id="{B12EFAF7-262F-43A7-A7C8-ABC5AADA22AB}"/>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a:extLst>
            <a:ext uri="{FF2B5EF4-FFF2-40B4-BE49-F238E27FC236}">
              <a16:creationId xmlns:a16="http://schemas.microsoft.com/office/drawing/2014/main" id="{4CB345DC-F5EA-4355-8E1D-EA1C70BF0F15}"/>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体育館について、類似団体と比較して特に有形固定資産減価償却率が高くなっている。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当該施設は昭和４９年代に整備された施設で老朽化が進行している状況である。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また、庁舎についても類似団体と比較して有形固定資産減価償却率が高くなっていることから、今後の財政需要に備えておく必要がある。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10,847
10,699
27.50
5,808,161
5,530,635
264,774
3,465,343
4,390,078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同数値となっているが、人口の減少による個人住民税の減収や新型コロナウイルス感染症の影響による企業の減収などにより依然厳しい状況である。このため、早急に必要な事業を峻別し、投資的経費を抑制する等、歳出の徹底的な見直しを継続的に実施するとともに、税収の徴収率向上対策を中心とす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94343</xdr:rowOff>
    </xdr:from>
    <xdr:to>
      <xdr:col>23</xdr:col>
      <xdr:colOff>133350</xdr:colOff>
      <xdr:row>42</xdr:row>
      <xdr:rowOff>117324</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295243"/>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61582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6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94343</xdr:rowOff>
    </xdr:from>
    <xdr:to>
      <xdr:col>19</xdr:col>
      <xdr:colOff>133350</xdr:colOff>
      <xdr:row>42</xdr:row>
      <xdr:rowOff>94343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152901</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94343</xdr:rowOff>
    </xdr:from>
    <xdr:to>
      <xdr:col>15</xdr:col>
      <xdr:colOff>82550</xdr:colOff>
      <xdr:row>42</xdr:row>
      <xdr:rowOff>94343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94343</xdr:rowOff>
    </xdr:from>
    <xdr:to>
      <xdr:col>11</xdr:col>
      <xdr:colOff>31750</xdr:colOff>
      <xdr:row>42</xdr:row>
      <xdr:rowOff>94343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143829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83051</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43543</xdr:rowOff>
    </xdr:from>
    <xdr:to>
      <xdr:col>19</xdr:col>
      <xdr:colOff>184150</xdr:colOff>
      <xdr:row>42</xdr:row>
      <xdr:rowOff>145143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43543</xdr:rowOff>
    </xdr:from>
    <xdr:to>
      <xdr:col>15</xdr:col>
      <xdr:colOff>133350</xdr:colOff>
      <xdr:row>42</xdr:row>
      <xdr:rowOff>145143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43543</xdr:rowOff>
    </xdr:from>
    <xdr:to>
      <xdr:col>11</xdr:col>
      <xdr:colOff>82550</xdr:colOff>
      <xdr:row>42</xdr:row>
      <xdr:rowOff>145143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ポイント改善し、類似団体内平均値を</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ポイント下回っている。経常収支比率の上昇を抑制できている要因は、地方交付税が増額となるなど経常一般財源が増加し、新型コロナウイルス感染症の影響により歳出経常一般財源が抑制されていることによる。</a:t>
          </a:r>
        </a:p>
        <a:p>
          <a:r>
            <a:rPr kumimoji="1" lang="ja-JP" altLang="en-US" sz="1300">
              <a:latin typeface="ＭＳ Ｐゴシック" panose="020B0600070205080204" pitchFamily="50" charset="-128"/>
              <a:ea typeface="ＭＳ Ｐゴシック" panose="020B0600070205080204" pitchFamily="50" charset="-128"/>
            </a:rPr>
            <a:t>　今後は、町税をはじめとした経常一般財源の伸び悩みが予測されることから、収納率の向上を図るとともに、事務・事業の見直しなど徹底した経常経費の削減に努める。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167894</xdr:rowOff>
    </xdr:from>
    <xdr:to>
      <xdr:col>23</xdr:col>
      <xdr:colOff>133350</xdr:colOff>
      <xdr:row>62</xdr:row>
      <xdr:rowOff>131318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283444"/>
          <a:ext cx="838200" cy="47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52595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8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131318</xdr:rowOff>
    </xdr:from>
    <xdr:to>
      <xdr:col>19</xdr:col>
      <xdr:colOff>133350</xdr:colOff>
      <xdr:row>64</xdr:row>
      <xdr:rowOff>39370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761218"/>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79773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8128</xdr:rowOff>
    </xdr:from>
    <xdr:to>
      <xdr:col>15</xdr:col>
      <xdr:colOff>82550</xdr:colOff>
      <xdr:row>64</xdr:row>
      <xdr:rowOff>39370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809478"/>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121666</xdr:rowOff>
    </xdr:from>
    <xdr:to>
      <xdr:col>11</xdr:col>
      <xdr:colOff>31750</xdr:colOff>
      <xdr:row>63</xdr:row>
      <xdr:rowOff>8128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75156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45991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117094</xdr:rowOff>
    </xdr:from>
    <xdr:to>
      <xdr:col>23</xdr:col>
      <xdr:colOff>184150</xdr:colOff>
      <xdr:row>60</xdr:row>
      <xdr:rowOff>47244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133621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07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80518</xdr:rowOff>
    </xdr:from>
    <xdr:to>
      <xdr:col>19</xdr:col>
      <xdr:colOff>184150</xdr:colOff>
      <xdr:row>63</xdr:row>
      <xdr:rowOff>10668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160020</xdr:rowOff>
    </xdr:from>
    <xdr:to>
      <xdr:col>15</xdr:col>
      <xdr:colOff>133350</xdr:colOff>
      <xdr:row>64</xdr:row>
      <xdr:rowOff>90170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100347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128778</xdr:rowOff>
    </xdr:from>
    <xdr:to>
      <xdr:col>11</xdr:col>
      <xdr:colOff>82550</xdr:colOff>
      <xdr:row>63</xdr:row>
      <xdr:rowOff>58928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69105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70866</xdr:rowOff>
    </xdr:from>
    <xdr:to>
      <xdr:col>7</xdr:col>
      <xdr:colOff>31750</xdr:colOff>
      <xdr:row>63</xdr:row>
      <xdr:rowOff>1016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11193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4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人件費・物件費等の適正度が低くなっている要因として、ゴミ処理業務や消防業務を一部事務組合で行っていることが挙げられる。一部事務組合の人件費・物件費等に充てる負担金を合計した場合、人口１人当たりの金額は大幅に増加することになる。今後もこれらを含めた経費について、抑制していく必要があ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107533</xdr:rowOff>
    </xdr:from>
    <xdr:to>
      <xdr:col>23</xdr:col>
      <xdr:colOff>133350</xdr:colOff>
      <xdr:row>81</xdr:row>
      <xdr:rowOff>124141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994983"/>
          <a:ext cx="838200" cy="1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136230</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23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89846</xdr:rowOff>
    </xdr:from>
    <xdr:to>
      <xdr:col>19</xdr:col>
      <xdr:colOff>133350</xdr:colOff>
      <xdr:row>81</xdr:row>
      <xdr:rowOff>107533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977296"/>
          <a:ext cx="889000" cy="1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68135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12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49107</xdr:rowOff>
    </xdr:from>
    <xdr:to>
      <xdr:col>15</xdr:col>
      <xdr:colOff>82550</xdr:colOff>
      <xdr:row>81</xdr:row>
      <xdr:rowOff>89846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936557"/>
          <a:ext cx="889000" cy="4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106431</xdr:rowOff>
    </xdr:from>
    <xdr:to>
      <xdr:col>15</xdr:col>
      <xdr:colOff>133350</xdr:colOff>
      <xdr:row>82</xdr:row>
      <xdr:rowOff>36581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21358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0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34316</xdr:rowOff>
    </xdr:from>
    <xdr:to>
      <xdr:col>11</xdr:col>
      <xdr:colOff>31750</xdr:colOff>
      <xdr:row>81</xdr:row>
      <xdr:rowOff>49107</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921766"/>
          <a:ext cx="889000" cy="1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77874</xdr:rowOff>
    </xdr:from>
    <xdr:to>
      <xdr:col>11</xdr:col>
      <xdr:colOff>82550</xdr:colOff>
      <xdr:row>82</xdr:row>
      <xdr:rowOff>8024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164251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52008</xdr:rowOff>
    </xdr:from>
    <xdr:to>
      <xdr:col>7</xdr:col>
      <xdr:colOff>31750</xdr:colOff>
      <xdr:row>81</xdr:row>
      <xdr:rowOff>153608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138385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2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73341</xdr:rowOff>
    </xdr:from>
    <xdr:to>
      <xdr:col>23</xdr:col>
      <xdr:colOff>184150</xdr:colOff>
      <xdr:row>82</xdr:row>
      <xdr:rowOff>3491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96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89868</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80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56733</xdr:rowOff>
    </xdr:from>
    <xdr:to>
      <xdr:col>19</xdr:col>
      <xdr:colOff>184150</xdr:colOff>
      <xdr:row>81</xdr:row>
      <xdr:rowOff>158333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94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168510</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713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39046</xdr:rowOff>
    </xdr:from>
    <xdr:to>
      <xdr:col>15</xdr:col>
      <xdr:colOff>133350</xdr:colOff>
      <xdr:row>81</xdr:row>
      <xdr:rowOff>140646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92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150823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69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169757</xdr:rowOff>
    </xdr:from>
    <xdr:to>
      <xdr:col>11</xdr:col>
      <xdr:colOff>82550</xdr:colOff>
      <xdr:row>81</xdr:row>
      <xdr:rowOff>99907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8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110084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65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154966</xdr:rowOff>
    </xdr:from>
    <xdr:to>
      <xdr:col>7</xdr:col>
      <xdr:colOff>31750</xdr:colOff>
      <xdr:row>81</xdr:row>
      <xdr:rowOff>85116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87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95293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63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旧来からの給与体系によることと、経験年数階層内における職員分布の変動が多かったため類似団体平均を上回る数値となっている。</a:t>
          </a:r>
        </a:p>
        <a:p>
          <a:r>
            <a:rPr kumimoji="1" lang="ja-JP" altLang="en-US" sz="1300">
              <a:latin typeface="ＭＳ Ｐゴシック" panose="020B0600070205080204" pitchFamily="50" charset="-128"/>
              <a:ea typeface="ＭＳ Ｐゴシック" panose="020B0600070205080204" pitchFamily="50" charset="-128"/>
            </a:rPr>
            <a:t>　今後は、人事評価制度の活用により年功的な給与上昇の抑制と職務・職責に応じた構造への転換に努め、類似団体平均の水準まで近づける。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907</xdr:rowOff>
    </xdr:from>
    <xdr:to>
      <xdr:col>81</xdr:col>
      <xdr:colOff>44450</xdr:colOff>
      <xdr:row>89</xdr:row>
      <xdr:rowOff>907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5259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45962</xdr:rowOff>
    </xdr:from>
    <xdr:to>
      <xdr:col>77</xdr:col>
      <xdr:colOff>44450</xdr:colOff>
      <xdr:row>89</xdr:row>
      <xdr:rowOff>907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5133562"/>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45962</xdr:rowOff>
    </xdr:from>
    <xdr:to>
      <xdr:col>72</xdr:col>
      <xdr:colOff>203200</xdr:colOff>
      <xdr:row>88</xdr:row>
      <xdr:rowOff>91923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513356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91923</xdr:rowOff>
    </xdr:from>
    <xdr:to>
      <xdr:col>68</xdr:col>
      <xdr:colOff>152400</xdr:colOff>
      <xdr:row>88</xdr:row>
      <xdr:rowOff>160866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517952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2618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121557</xdr:rowOff>
    </xdr:from>
    <xdr:to>
      <xdr:col>81</xdr:col>
      <xdr:colOff>95250</xdr:colOff>
      <xdr:row>89</xdr:row>
      <xdr:rowOff>51707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93634</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518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121557</xdr:rowOff>
    </xdr:from>
    <xdr:to>
      <xdr:col>77</xdr:col>
      <xdr:colOff>95250</xdr:colOff>
      <xdr:row>89</xdr:row>
      <xdr:rowOff>51707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36484</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29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166612</xdr:rowOff>
    </xdr:from>
    <xdr:to>
      <xdr:col>73</xdr:col>
      <xdr:colOff>44450</xdr:colOff>
      <xdr:row>88</xdr:row>
      <xdr:rowOff>96762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81539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16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41123</xdr:rowOff>
    </xdr:from>
    <xdr:to>
      <xdr:col>68</xdr:col>
      <xdr:colOff>203200</xdr:colOff>
      <xdr:row>88</xdr:row>
      <xdr:rowOff>142723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127500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110066</xdr:rowOff>
    </xdr:from>
    <xdr:to>
      <xdr:col>64</xdr:col>
      <xdr:colOff>152400</xdr:colOff>
      <xdr:row>89</xdr:row>
      <xdr:rowOff>40216</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24993</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行財政改革プランに基づき、定年退職者不補充や民間委託の推進等により職員数の削減を図ってきたが人口減少による影響もあり、類似団体平均を上回っている。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今後も人口減少は続くと思われ、組織・事務事業の見直しを検討しつつ引き続き計画的な職員採用により職員数の削減を図る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150266</xdr:rowOff>
    </xdr:from>
    <xdr:to>
      <xdr:col>81</xdr:col>
      <xdr:colOff>44450</xdr:colOff>
      <xdr:row>61</xdr:row>
      <xdr:rowOff>159918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0871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92829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79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150266</xdr:rowOff>
    </xdr:from>
    <xdr:to>
      <xdr:col>77</xdr:col>
      <xdr:colOff>44450</xdr:colOff>
      <xdr:row>61</xdr:row>
      <xdr:rowOff>165227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608716"/>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16146</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03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155092</xdr:rowOff>
    </xdr:from>
    <xdr:to>
      <xdr:col>72</xdr:col>
      <xdr:colOff>203200</xdr:colOff>
      <xdr:row>61</xdr:row>
      <xdr:rowOff>165227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613542"/>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72923</xdr:rowOff>
    </xdr:from>
    <xdr:to>
      <xdr:col>73</xdr:col>
      <xdr:colOff>44450</xdr:colOff>
      <xdr:row>62</xdr:row>
      <xdr:rowOff>3073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13250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0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146406</xdr:rowOff>
    </xdr:from>
    <xdr:to>
      <xdr:col>68</xdr:col>
      <xdr:colOff>152400</xdr:colOff>
      <xdr:row>61</xdr:row>
      <xdr:rowOff>155092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604856"/>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60858</xdr:rowOff>
    </xdr:from>
    <xdr:to>
      <xdr:col>68</xdr:col>
      <xdr:colOff>203200</xdr:colOff>
      <xdr:row>61</xdr:row>
      <xdr:rowOff>162458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1185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47828</xdr:rowOff>
    </xdr:from>
    <xdr:to>
      <xdr:col>64</xdr:col>
      <xdr:colOff>152400</xdr:colOff>
      <xdr:row>61</xdr:row>
      <xdr:rowOff>149428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159605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109118</xdr:rowOff>
    </xdr:from>
    <xdr:to>
      <xdr:col>81</xdr:col>
      <xdr:colOff>95250</xdr:colOff>
      <xdr:row>62</xdr:row>
      <xdr:rowOff>39268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6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81195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3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99466</xdr:rowOff>
    </xdr:from>
    <xdr:to>
      <xdr:col>77</xdr:col>
      <xdr:colOff>95250</xdr:colOff>
      <xdr:row>62</xdr:row>
      <xdr:rowOff>29616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5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14393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644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114427</xdr:rowOff>
    </xdr:from>
    <xdr:to>
      <xdr:col>73</xdr:col>
      <xdr:colOff>44450</xdr:colOff>
      <xdr:row>62</xdr:row>
      <xdr:rowOff>44577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7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29354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65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104292</xdr:rowOff>
    </xdr:from>
    <xdr:to>
      <xdr:col>68</xdr:col>
      <xdr:colOff>203200</xdr:colOff>
      <xdr:row>62</xdr:row>
      <xdr:rowOff>34442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6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19219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4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95606</xdr:rowOff>
    </xdr:from>
    <xdr:to>
      <xdr:col>64</xdr:col>
      <xdr:colOff>152400</xdr:colOff>
      <xdr:row>62</xdr:row>
      <xdr:rowOff>25756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5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10533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4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過去からの適正な借入により類似団体平均を下回っているが、大規模事業の影響により対前年度と比べ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ポイント増加している。今後も公債費の負担は増加傾向になることが見込まれるため新規事業については、優先性・緊急性を勘案し水準を抑える。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70696</xdr:rowOff>
    </xdr:from>
    <xdr:to>
      <xdr:col>81</xdr:col>
      <xdr:colOff>44450</xdr:colOff>
      <xdr:row>40</xdr:row>
      <xdr:rowOff>86783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92869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22437</xdr:rowOff>
    </xdr:from>
    <xdr:to>
      <xdr:col>77</xdr:col>
      <xdr:colOff>44450</xdr:colOff>
      <xdr:row>40</xdr:row>
      <xdr:rowOff>70696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8804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105410</xdr:rowOff>
    </xdr:from>
    <xdr:to>
      <xdr:col>72</xdr:col>
      <xdr:colOff>203200</xdr:colOff>
      <xdr:row>40</xdr:row>
      <xdr:rowOff>22437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79196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105410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7437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52510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19896</xdr:rowOff>
    </xdr:from>
    <xdr:to>
      <xdr:col>77</xdr:col>
      <xdr:colOff>95250</xdr:colOff>
      <xdr:row>40</xdr:row>
      <xdr:rowOff>121496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131673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64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143087</xdr:rowOff>
    </xdr:from>
    <xdr:to>
      <xdr:col>73</xdr:col>
      <xdr:colOff>44450</xdr:colOff>
      <xdr:row>40</xdr:row>
      <xdr:rowOff>73237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83414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54610</xdr:rowOff>
    </xdr:from>
    <xdr:to>
      <xdr:col>68</xdr:col>
      <xdr:colOff>203200</xdr:colOff>
      <xdr:row>39</xdr:row>
      <xdr:rowOff>156210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166387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a:t>
          </a:r>
          <a:r>
            <a:rPr kumimoji="1" lang="en-US" altLang="ja-JP" sz="1300">
              <a:latin typeface="ＭＳ Ｐゴシック" panose="020B0600070205080204" pitchFamily="50" charset="-128"/>
              <a:ea typeface="ＭＳ Ｐゴシック" panose="020B0600070205080204" pitchFamily="50" charset="-128"/>
            </a:rPr>
            <a:t>16.4</a:t>
          </a:r>
          <a:r>
            <a:rPr kumimoji="1" lang="ja-JP" altLang="en-US" sz="1300">
              <a:latin typeface="ＭＳ Ｐゴシック" panose="020B0600070205080204" pitchFamily="50" charset="-128"/>
              <a:ea typeface="ＭＳ Ｐゴシック" panose="020B0600070205080204" pitchFamily="50" charset="-128"/>
            </a:rPr>
            <a:t>％）より</a:t>
          </a:r>
          <a:r>
            <a:rPr kumimoji="1" lang="en-US" altLang="ja-JP" sz="1300">
              <a:latin typeface="ＭＳ Ｐゴシック" panose="020B0600070205080204" pitchFamily="50" charset="-128"/>
              <a:ea typeface="ＭＳ Ｐゴシック" panose="020B0600070205080204" pitchFamily="50" charset="-128"/>
            </a:rPr>
            <a:t>16.4</a:t>
          </a:r>
          <a:r>
            <a:rPr kumimoji="1" lang="ja-JP" altLang="en-US" sz="1300">
              <a:latin typeface="ＭＳ Ｐゴシック" panose="020B0600070205080204" pitchFamily="50" charset="-128"/>
              <a:ea typeface="ＭＳ Ｐゴシック" panose="020B0600070205080204" pitchFamily="50" charset="-128"/>
            </a:rPr>
            <a:t>ポイント改善し、全国平均（</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％）と比較しても下回っている。改善した主な要因は充当可能基金の増によるものである。今後も、後世への負担を少しでも軽減するよう、新規事業の実施等について総点検を図り、財政の健全化を図る。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101358</xdr:rowOff>
    </xdr:from>
    <xdr:to>
      <xdr:col>77</xdr:col>
      <xdr:colOff>44450</xdr:colOff>
      <xdr:row>15</xdr:row>
      <xdr:rowOff>40217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501658"/>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84926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13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163407</xdr:rowOff>
    </xdr:from>
    <xdr:to>
      <xdr:col>72</xdr:col>
      <xdr:colOff>203200</xdr:colOff>
      <xdr:row>15</xdr:row>
      <xdr:rowOff>40217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256370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163407</xdr:rowOff>
    </xdr:from>
    <xdr:to>
      <xdr:col>68</xdr:col>
      <xdr:colOff>152400</xdr:colOff>
      <xdr:row>15</xdr:row>
      <xdr:rowOff>104563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56370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69185</xdr:rowOff>
    </xdr:from>
    <xdr:to>
      <xdr:col>73</xdr:col>
      <xdr:colOff>44450</xdr:colOff>
      <xdr:row>13</xdr:row>
      <xdr:rowOff>170785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9512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50558</xdr:rowOff>
    </xdr:from>
    <xdr:to>
      <xdr:col>77</xdr:col>
      <xdr:colOff>95250</xdr:colOff>
      <xdr:row>14</xdr:row>
      <xdr:rowOff>152158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45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136935</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53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160867</xdr:rowOff>
    </xdr:from>
    <xdr:to>
      <xdr:col>73</xdr:col>
      <xdr:colOff>44450</xdr:colOff>
      <xdr:row>15</xdr:row>
      <xdr:rowOff>91017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56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75794</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64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112607</xdr:rowOff>
    </xdr:from>
    <xdr:to>
      <xdr:col>68</xdr:col>
      <xdr:colOff>203200</xdr:colOff>
      <xdr:row>15</xdr:row>
      <xdr:rowOff>42757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51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27534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59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53763</xdr:rowOff>
    </xdr:from>
    <xdr:to>
      <xdr:col>64</xdr:col>
      <xdr:colOff>152400</xdr:colOff>
      <xdr:row>15</xdr:row>
      <xdr:rowOff>155363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62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140140</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71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10,847
10,699
27.50
5,808,161
5,530,635
264,774
3,465,343
4,390,078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人口規模に対して保育所等の公立の施設が多いことから、類似団体平均（</a:t>
          </a:r>
          <a:r>
            <a:rPr kumimoji="1" lang="en-US" altLang="ja-JP" sz="1300">
              <a:latin typeface="ＭＳ Ｐゴシック" panose="020B0600070205080204" pitchFamily="50" charset="-128"/>
              <a:ea typeface="ＭＳ Ｐゴシック" panose="020B0600070205080204" pitchFamily="50" charset="-128"/>
            </a:rPr>
            <a:t>23.9</a:t>
          </a:r>
          <a:r>
            <a:rPr kumimoji="1" lang="ja-JP" altLang="en-US" sz="1300">
              <a:latin typeface="ＭＳ Ｐゴシック" panose="020B0600070205080204" pitchFamily="50" charset="-128"/>
              <a:ea typeface="ＭＳ Ｐゴシック" panose="020B0600070205080204" pitchFamily="50" charset="-128"/>
            </a:rPr>
            <a:t>％）を上回っている。保育所の統合など事務・事業の見直しを今後検討し、組織・事務事業の見直しや新規採用の抑制による職員数の減等の行財政計画の取組を通じて人件費の削減に努める。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83566</xdr:rowOff>
    </xdr:from>
    <xdr:to>
      <xdr:col>24</xdr:col>
      <xdr:colOff>25400</xdr:colOff>
      <xdr:row>36</xdr:row>
      <xdr:rowOff>140716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084316"/>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42435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00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140716</xdr:rowOff>
    </xdr:from>
    <xdr:to>
      <xdr:col>19</xdr:col>
      <xdr:colOff>187325</xdr:colOff>
      <xdr:row>37</xdr:row>
      <xdr:rowOff>37846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1291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57675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71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168148</xdr:rowOff>
    </xdr:from>
    <xdr:to>
      <xdr:col>15</xdr:col>
      <xdr:colOff>98425</xdr:colOff>
      <xdr:row>37</xdr:row>
      <xdr:rowOff>37846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403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44196</xdr:rowOff>
    </xdr:from>
    <xdr:to>
      <xdr:col>15</xdr:col>
      <xdr:colOff>149225</xdr:colOff>
      <xdr:row>34</xdr:row>
      <xdr:rowOff>145796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155973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168148</xdr:rowOff>
    </xdr:from>
    <xdr:to>
      <xdr:col>11</xdr:col>
      <xdr:colOff>9525</xdr:colOff>
      <xdr:row>37</xdr:row>
      <xdr:rowOff>1270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40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146829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21336</xdr:rowOff>
    </xdr:from>
    <xdr:to>
      <xdr:col>6</xdr:col>
      <xdr:colOff>171450</xdr:colOff>
      <xdr:row>34</xdr:row>
      <xdr:rowOff>122936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133113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32766</xdr:rowOff>
    </xdr:from>
    <xdr:to>
      <xdr:col>24</xdr:col>
      <xdr:colOff>76200</xdr:colOff>
      <xdr:row>35</xdr:row>
      <xdr:rowOff>134366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4843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05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89916</xdr:rowOff>
    </xdr:from>
    <xdr:to>
      <xdr:col>20</xdr:col>
      <xdr:colOff>38100</xdr:colOff>
      <xdr:row>37</xdr:row>
      <xdr:rowOff>20066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158496</xdr:rowOff>
    </xdr:from>
    <xdr:to>
      <xdr:col>15</xdr:col>
      <xdr:colOff>149225</xdr:colOff>
      <xdr:row>37</xdr:row>
      <xdr:rowOff>88646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117348</xdr:rowOff>
    </xdr:from>
    <xdr:to>
      <xdr:col>11</xdr:col>
      <xdr:colOff>60325</xdr:colOff>
      <xdr:row>37</xdr:row>
      <xdr:rowOff>47498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32275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を大きく下回っている。主な要因としては、新型コロナウイルス感染症の影響により各種イベント等が中止なったためである。近年の改善は一時的なものであるため、引き続き効率的な委託業務の実施により物件費全体の削減を進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102507</xdr:rowOff>
    </xdr:from>
    <xdr:to>
      <xdr:col>82</xdr:col>
      <xdr:colOff>107950</xdr:colOff>
      <xdr:row>13</xdr:row>
      <xdr:rowOff>102507</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331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102507</xdr:rowOff>
    </xdr:from>
    <xdr:to>
      <xdr:col>78</xdr:col>
      <xdr:colOff>69850</xdr:colOff>
      <xdr:row>14</xdr:row>
      <xdr:rowOff>137886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331357"/>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61686</xdr:rowOff>
    </xdr:from>
    <xdr:to>
      <xdr:col>73</xdr:col>
      <xdr:colOff>180975</xdr:colOff>
      <xdr:row>14</xdr:row>
      <xdr:rowOff>137886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4619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61686</xdr:rowOff>
    </xdr:from>
    <xdr:to>
      <xdr:col>69</xdr:col>
      <xdr:colOff>92075</xdr:colOff>
      <xdr:row>14</xdr:row>
      <xdr:rowOff>105229</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4619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149679</xdr:rowOff>
    </xdr:from>
    <xdr:to>
      <xdr:col>69</xdr:col>
      <xdr:colOff>142875</xdr:colOff>
      <xdr:row>18</xdr:row>
      <xdr:rowOff>79829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64606</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51707</xdr:rowOff>
    </xdr:from>
    <xdr:to>
      <xdr:col>82</xdr:col>
      <xdr:colOff>158750</xdr:colOff>
      <xdr:row>13</xdr:row>
      <xdr:rowOff>153307</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131734</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18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51707</xdr:rowOff>
    </xdr:from>
    <xdr:to>
      <xdr:col>78</xdr:col>
      <xdr:colOff>120650</xdr:colOff>
      <xdr:row>13</xdr:row>
      <xdr:rowOff>153307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163484</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04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87086</xdr:rowOff>
    </xdr:from>
    <xdr:to>
      <xdr:col>74</xdr:col>
      <xdr:colOff>31750</xdr:colOff>
      <xdr:row>15</xdr:row>
      <xdr:rowOff>17236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27413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10886</xdr:rowOff>
    </xdr:from>
    <xdr:to>
      <xdr:col>69</xdr:col>
      <xdr:colOff>142875</xdr:colOff>
      <xdr:row>14</xdr:row>
      <xdr:rowOff>112486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122663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54429</xdr:rowOff>
    </xdr:from>
    <xdr:to>
      <xdr:col>65</xdr:col>
      <xdr:colOff>53975</xdr:colOff>
      <xdr:row>14</xdr:row>
      <xdr:rowOff>156029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166206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類似団体平均と比較して低い値になっており、直近の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年間においても同程度の水準で推移している。</a:t>
          </a:r>
        </a:p>
        <a:p>
          <a:r>
            <a:rPr kumimoji="1" lang="ja-JP" altLang="en-US" sz="1300">
              <a:latin typeface="ＭＳ Ｐゴシック" panose="020B0600070205080204" pitchFamily="50" charset="-128"/>
              <a:ea typeface="ＭＳ Ｐゴシック" panose="020B0600070205080204" pitchFamily="50" charset="-128"/>
            </a:rPr>
            <a:t>　今後も社会福祉費が増加することが予想されるが、財政を圧迫することがないよう町単独の扶助費について、必要性や効果等を精査し、水準の維持に努める。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101600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96520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101600</xdr:rowOff>
    </xdr:from>
    <xdr:to>
      <xdr:col>19</xdr:col>
      <xdr:colOff>187325</xdr:colOff>
      <xdr:row>56</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9702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118127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114300</xdr:rowOff>
    </xdr:from>
    <xdr:to>
      <xdr:col>15</xdr:col>
      <xdr:colOff>98425</xdr:colOff>
      <xdr:row>56</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715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114300</xdr:rowOff>
    </xdr:from>
    <xdr:to>
      <xdr:col>11</xdr:col>
      <xdr:colOff>9525</xdr:colOff>
      <xdr:row>56</xdr:row>
      <xdr:rowOff>152400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1320800" y="9715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95250</xdr:rowOff>
    </xdr:from>
    <xdr:to>
      <xdr:col>11</xdr:col>
      <xdr:colOff>60325</xdr:colOff>
      <xdr:row>58</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50800</xdr:rowOff>
    </xdr:from>
    <xdr:to>
      <xdr:col>20</xdr:col>
      <xdr:colOff>38100</xdr:colOff>
      <xdr:row>56</xdr:row>
      <xdr:rowOff>152400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63500</xdr:rowOff>
    </xdr:from>
    <xdr:to>
      <xdr:col>11</xdr:col>
      <xdr:colOff>60325</xdr:colOff>
      <xdr:row>56</xdr:row>
      <xdr:rowOff>165100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3827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国民健康保険事業、後期高齢者医療事業、介護保険事業特別会計への繰出金が増加したが</a:t>
          </a:r>
          <a:r>
            <a:rPr kumimoji="1" lang="ja-JP" altLang="en-US" sz="1300">
              <a:latin typeface="ＭＳ Ｐゴシック" panose="020B0600070205080204" pitchFamily="50" charset="-128"/>
              <a:ea typeface="ＭＳ Ｐゴシック" panose="020B0600070205080204" pitchFamily="50" charset="-128"/>
            </a:rPr>
            <a:t>、その他に係る経常収支比率は</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ポイント改善し類似団体とほぼ同水準となった。</a:t>
          </a:r>
        </a:p>
        <a:p>
          <a:r>
            <a:rPr kumimoji="1" lang="ja-JP" altLang="en-US" sz="1300">
              <a:latin typeface="ＭＳ Ｐゴシック" panose="020B0600070205080204" pitchFamily="50" charset="-128"/>
              <a:ea typeface="ＭＳ Ｐゴシック" panose="020B0600070205080204" pitchFamily="50" charset="-128"/>
            </a:rPr>
            <a:t>　今後、施設の老朽化等により維持補修費が増加していくことが想定されるため、公共施設等総合管理計画や個別施設計画等に基づいて施設の統廃合等を検討し、経常経費の抑制に努める必要がある。</a:t>
          </a: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66040</xdr:rowOff>
    </xdr:from>
    <xdr:to>
      <xdr:col>82</xdr:col>
      <xdr:colOff>107950</xdr:colOff>
      <xdr:row>59</xdr:row>
      <xdr:rowOff>31750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100101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10177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95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31750</xdr:rowOff>
    </xdr:from>
    <xdr:to>
      <xdr:col>78</xdr:col>
      <xdr:colOff>69850</xdr:colOff>
      <xdr:row>59</xdr:row>
      <xdr:rowOff>62230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10147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47007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1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xdr:rowOff>
    </xdr:from>
    <xdr:to>
      <xdr:col>73</xdr:col>
      <xdr:colOff>180975</xdr:colOff>
      <xdr:row>59</xdr:row>
      <xdr:rowOff>62230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116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xdr:rowOff>
    </xdr:from>
    <xdr:to>
      <xdr:col>69</xdr:col>
      <xdr:colOff>92075</xdr:colOff>
      <xdr:row>59</xdr:row>
      <xdr:rowOff>8890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10116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129540</xdr:rowOff>
    </xdr:from>
    <xdr:to>
      <xdr:col>69</xdr:col>
      <xdr:colOff>142875</xdr:colOff>
      <xdr:row>59</xdr:row>
      <xdr:rowOff>59690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44467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xdr:rowOff>
    </xdr:from>
    <xdr:to>
      <xdr:col>82</xdr:col>
      <xdr:colOff>158750</xdr:colOff>
      <xdr:row>58</xdr:row>
      <xdr:rowOff>116840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31767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80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11430</xdr:rowOff>
    </xdr:from>
    <xdr:to>
      <xdr:col>74</xdr:col>
      <xdr:colOff>31750</xdr:colOff>
      <xdr:row>59</xdr:row>
      <xdr:rowOff>113030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97807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121920</xdr:rowOff>
    </xdr:from>
    <xdr:to>
      <xdr:col>69</xdr:col>
      <xdr:colOff>142875</xdr:colOff>
      <xdr:row>59</xdr:row>
      <xdr:rowOff>52070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62247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83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129540</xdr:rowOff>
    </xdr:from>
    <xdr:to>
      <xdr:col>65</xdr:col>
      <xdr:colOff>53975</xdr:colOff>
      <xdr:row>59</xdr:row>
      <xdr:rowOff>59690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69867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84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昨年度と比べると</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ポイント減少し、類似団体と比較して</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ポイント低い数値となっているが</a:t>
          </a:r>
          <a:r>
            <a:rPr kumimoji="1" lang="ja-JP" altLang="en-US" sz="1300">
              <a:solidFill>
                <a:schemeClr val="tx1"/>
              </a:solidFill>
              <a:latin typeface="ＭＳ Ｐゴシック" panose="020B0600070205080204" pitchFamily="50" charset="-128"/>
              <a:ea typeface="ＭＳ Ｐゴシック" panose="020B0600070205080204" pitchFamily="50" charset="-128"/>
            </a:rPr>
            <a:t>、一部事務組合（病院事業）への負担金の減少等が主な要因となっている。</a:t>
          </a:r>
        </a:p>
        <a:p>
          <a:r>
            <a:rPr kumimoji="1" lang="ja-JP" altLang="en-US" sz="1300">
              <a:latin typeface="ＭＳ Ｐゴシック" panose="020B0600070205080204" pitchFamily="50" charset="-128"/>
              <a:ea typeface="ＭＳ Ｐゴシック" panose="020B0600070205080204" pitchFamily="50" charset="-128"/>
            </a:rPr>
            <a:t>　今後も各種団体への町単独補助金等の見直しを行い、補助費等の抑制に努めていく。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5080</xdr:rowOff>
    </xdr:from>
    <xdr:to>
      <xdr:col>82</xdr:col>
      <xdr:colOff>107950</xdr:colOff>
      <xdr:row>36</xdr:row>
      <xdr:rowOff>142240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1772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142240</xdr:rowOff>
    </xdr:from>
    <xdr:to>
      <xdr:col>78</xdr:col>
      <xdr:colOff>69850</xdr:colOff>
      <xdr:row>37</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3144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37</xdr:row>
      <xdr:rowOff>24130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322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80010</xdr:rowOff>
    </xdr:from>
    <xdr:to>
      <xdr:col>74</xdr:col>
      <xdr:colOff>31750</xdr:colOff>
      <xdr:row>38</xdr:row>
      <xdr:rowOff>10160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166387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43180</xdr:rowOff>
    </xdr:from>
    <xdr:to>
      <xdr:col>69</xdr:col>
      <xdr:colOff>92075</xdr:colOff>
      <xdr:row>36</xdr:row>
      <xdr:rowOff>149860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2153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26670</xdr:rowOff>
    </xdr:from>
    <xdr:to>
      <xdr:col>69</xdr:col>
      <xdr:colOff>142875</xdr:colOff>
      <xdr:row>37</xdr:row>
      <xdr:rowOff>128270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113047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125730</xdr:rowOff>
    </xdr:from>
    <xdr:to>
      <xdr:col>82</xdr:col>
      <xdr:colOff>158750</xdr:colOff>
      <xdr:row>36</xdr:row>
      <xdr:rowOff>55880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142257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91440</xdr:rowOff>
    </xdr:from>
    <xdr:to>
      <xdr:col>78</xdr:col>
      <xdr:colOff>120650</xdr:colOff>
      <xdr:row>37</xdr:row>
      <xdr:rowOff>21590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31767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163830</xdr:rowOff>
    </xdr:from>
    <xdr:to>
      <xdr:col>65</xdr:col>
      <xdr:colOff>53975</xdr:colOff>
      <xdr:row>36</xdr:row>
      <xdr:rowOff>93980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104157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適正な借り入れにより類似団体平均を下回ってはいるが、今後は大規模事業の影響により公債費の負担は増加傾向になることが見込まれるため新規事業については、優先性・緊急性を勘案し引き続き水準を抑え削減に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76708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065761"/>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76708</xdr:rowOff>
    </xdr:from>
    <xdr:to>
      <xdr:col>19</xdr:col>
      <xdr:colOff>187325</xdr:colOff>
      <xdr:row>76</xdr:row>
      <xdr:rowOff>99568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106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49276</xdr:rowOff>
    </xdr:from>
    <xdr:to>
      <xdr:col>15</xdr:col>
      <xdr:colOff>98425</xdr:colOff>
      <xdr:row>76</xdr:row>
      <xdr:rowOff>99568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0794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14478</xdr:rowOff>
    </xdr:from>
    <xdr:to>
      <xdr:col>15</xdr:col>
      <xdr:colOff>149225</xdr:colOff>
      <xdr:row>77</xdr:row>
      <xdr:rowOff>116078</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100855</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17272</xdr:rowOff>
    </xdr:from>
    <xdr:to>
      <xdr:col>11</xdr:col>
      <xdr:colOff>9525</xdr:colOff>
      <xdr:row>76</xdr:row>
      <xdr:rowOff>49276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0474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5335</xdr:rowOff>
    </xdr:from>
    <xdr:to>
      <xdr:col>11</xdr:col>
      <xdr:colOff>60325</xdr:colOff>
      <xdr:row>77</xdr:row>
      <xdr:rowOff>106935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91712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96283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25908</xdr:rowOff>
    </xdr:from>
    <xdr:to>
      <xdr:col>20</xdr:col>
      <xdr:colOff>38100</xdr:colOff>
      <xdr:row>76</xdr:row>
      <xdr:rowOff>127508</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137685</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48768</xdr:rowOff>
    </xdr:from>
    <xdr:to>
      <xdr:col>15</xdr:col>
      <xdr:colOff>149225</xdr:colOff>
      <xdr:row>76</xdr:row>
      <xdr:rowOff>150368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160545</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169926</xdr:rowOff>
    </xdr:from>
    <xdr:to>
      <xdr:col>11</xdr:col>
      <xdr:colOff>60325</xdr:colOff>
      <xdr:row>76</xdr:row>
      <xdr:rowOff>100076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110253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137922</xdr:rowOff>
    </xdr:from>
    <xdr:to>
      <xdr:col>6</xdr:col>
      <xdr:colOff>171450</xdr:colOff>
      <xdr:row>76</xdr:row>
      <xdr:rowOff>68072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78249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が類似団体平均を下回っているが人件費は会計年度任用職員の影響により多くなっている。人件費については、組織・事務事業の見直しや新規採用の抑制による職員数の減など行財政計画の取組を通じて削減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8889</xdr:rowOff>
    </xdr:from>
    <xdr:to>
      <xdr:col>82</xdr:col>
      <xdr:colOff>107950</xdr:colOff>
      <xdr:row>78</xdr:row>
      <xdr:rowOff>8889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039089"/>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143527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8889</xdr:rowOff>
    </xdr:from>
    <xdr:to>
      <xdr:col>78</xdr:col>
      <xdr:colOff>69850</xdr:colOff>
      <xdr:row>79</xdr:row>
      <xdr:rowOff>16511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381989"/>
          <a:ext cx="889000" cy="17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69850</xdr:rowOff>
    </xdr:from>
    <xdr:to>
      <xdr:col>73</xdr:col>
      <xdr:colOff>180975</xdr:colOff>
      <xdr:row>79</xdr:row>
      <xdr:rowOff>16511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442950"/>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45720</xdr:rowOff>
    </xdr:from>
    <xdr:to>
      <xdr:col>74</xdr:col>
      <xdr:colOff>31750</xdr:colOff>
      <xdr:row>78</xdr:row>
      <xdr:rowOff>147320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157497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50800</xdr:rowOff>
    </xdr:from>
    <xdr:to>
      <xdr:col>69</xdr:col>
      <xdr:colOff>92075</xdr:colOff>
      <xdr:row>78</xdr:row>
      <xdr:rowOff>69850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423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119397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96538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129540</xdr:rowOff>
    </xdr:from>
    <xdr:to>
      <xdr:col>82</xdr:col>
      <xdr:colOff>158750</xdr:colOff>
      <xdr:row>76</xdr:row>
      <xdr:rowOff>59689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146067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129539</xdr:rowOff>
    </xdr:from>
    <xdr:to>
      <xdr:col>78</xdr:col>
      <xdr:colOff>120650</xdr:colOff>
      <xdr:row>78</xdr:row>
      <xdr:rowOff>59689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69866</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100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137161</xdr:rowOff>
    </xdr:from>
    <xdr:to>
      <xdr:col>74</xdr:col>
      <xdr:colOff>31750</xdr:colOff>
      <xdr:row>79</xdr:row>
      <xdr:rowOff>67311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52088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19050</xdr:rowOff>
    </xdr:from>
    <xdr:to>
      <xdr:col>69</xdr:col>
      <xdr:colOff>142875</xdr:colOff>
      <xdr:row>78</xdr:row>
      <xdr:rowOff>120650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105427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86377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千葉県白子町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55910</xdr:rowOff>
    </xdr:from>
    <xdr:to>
      <xdr:col>29</xdr:col>
      <xdr:colOff>127000</xdr:colOff>
      <xdr:row>18</xdr:row>
      <xdr:rowOff>60371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89635"/>
          <a:ext cx="647700" cy="4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139836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30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60371</xdr:rowOff>
    </xdr:from>
    <xdr:to>
      <xdr:col>26</xdr:col>
      <xdr:colOff>50800</xdr:colOff>
      <xdr:row>18</xdr:row>
      <xdr:rowOff>76131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94096"/>
          <a:ext cx="698500" cy="15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73910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64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76131</xdr:rowOff>
    </xdr:from>
    <xdr:to>
      <xdr:col>22</xdr:col>
      <xdr:colOff>114300</xdr:colOff>
      <xdr:row>18</xdr:row>
      <xdr:rowOff>106920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09856"/>
          <a:ext cx="698500" cy="30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170139</xdr:rowOff>
    </xdr:from>
    <xdr:to>
      <xdr:col>22</xdr:col>
      <xdr:colOff>165100</xdr:colOff>
      <xdr:row>18</xdr:row>
      <xdr:rowOff>100289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324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110466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106920</xdr:rowOff>
    </xdr:from>
    <xdr:to>
      <xdr:col>18</xdr:col>
      <xdr:colOff>177800</xdr:colOff>
      <xdr:row>18</xdr:row>
      <xdr:rowOff>128062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40645"/>
          <a:ext cx="698500" cy="21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18160</xdr:rowOff>
    </xdr:from>
    <xdr:to>
      <xdr:col>19</xdr:col>
      <xdr:colOff>38100</xdr:colOff>
      <xdr:row>18</xdr:row>
      <xdr:rowOff>119759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51885"/>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129937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2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43723</xdr:rowOff>
    </xdr:from>
    <xdr:to>
      <xdr:col>15</xdr:col>
      <xdr:colOff>101600</xdr:colOff>
      <xdr:row>18</xdr:row>
      <xdr:rowOff>145324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7744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155500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4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5110</xdr:rowOff>
    </xdr:from>
    <xdr:to>
      <xdr:col>29</xdr:col>
      <xdr:colOff>177800</xdr:colOff>
      <xdr:row>18</xdr:row>
      <xdr:rowOff>106710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38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148637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10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9571</xdr:rowOff>
    </xdr:from>
    <xdr:to>
      <xdr:col>26</xdr:col>
      <xdr:colOff>101600</xdr:colOff>
      <xdr:row>18</xdr:row>
      <xdr:rowOff>111171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43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95948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29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25331</xdr:rowOff>
    </xdr:from>
    <xdr:to>
      <xdr:col>22</xdr:col>
      <xdr:colOff>165100</xdr:colOff>
      <xdr:row>18</xdr:row>
      <xdr:rowOff>126931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59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111708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4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56120</xdr:rowOff>
    </xdr:from>
    <xdr:to>
      <xdr:col>19</xdr:col>
      <xdr:colOff>38100</xdr:colOff>
      <xdr:row>18</xdr:row>
      <xdr:rowOff>157720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89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142497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7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77263</xdr:rowOff>
    </xdr:from>
    <xdr:to>
      <xdr:col>15</xdr:col>
      <xdr:colOff>101600</xdr:colOff>
      <xdr:row>19</xdr:row>
      <xdr:rowOff>7413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10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163639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97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119228</xdr:rowOff>
    </xdr:from>
    <xdr:to>
      <xdr:col>29</xdr:col>
      <xdr:colOff>127000</xdr:colOff>
      <xdr:row>36</xdr:row>
      <xdr:rowOff>142937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072478"/>
          <a:ext cx="647700" cy="23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56298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6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137434</xdr:rowOff>
    </xdr:from>
    <xdr:to>
      <xdr:col>26</xdr:col>
      <xdr:colOff>50800</xdr:colOff>
      <xdr:row>36</xdr:row>
      <xdr:rowOff>142937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7090684"/>
          <a:ext cx="698500" cy="5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19303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29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137434</xdr:rowOff>
    </xdr:from>
    <xdr:to>
      <xdr:col>22</xdr:col>
      <xdr:colOff>114300</xdr:colOff>
      <xdr:row>37</xdr:row>
      <xdr:rowOff>8455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090684"/>
          <a:ext cx="698500" cy="42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260696</xdr:rowOff>
    </xdr:from>
    <xdr:to>
      <xdr:col>22</xdr:col>
      <xdr:colOff>165100</xdr:colOff>
      <xdr:row>36</xdr:row>
      <xdr:rowOff>19396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71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29573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3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8455</xdr:rowOff>
    </xdr:from>
    <xdr:to>
      <xdr:col>18</xdr:col>
      <xdr:colOff>177800</xdr:colOff>
      <xdr:row>37</xdr:row>
      <xdr:rowOff>57522</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133155"/>
          <a:ext cx="698500" cy="49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276845</xdr:rowOff>
    </xdr:from>
    <xdr:to>
      <xdr:col>19</xdr:col>
      <xdr:colOff>38100</xdr:colOff>
      <xdr:row>36</xdr:row>
      <xdr:rowOff>35545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87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45722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5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270804</xdr:rowOff>
    </xdr:from>
    <xdr:to>
      <xdr:col>15</xdr:col>
      <xdr:colOff>101600</xdr:colOff>
      <xdr:row>36</xdr:row>
      <xdr:rowOff>29504</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81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39681</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5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68428</xdr:rowOff>
    </xdr:from>
    <xdr:to>
      <xdr:col>29</xdr:col>
      <xdr:colOff>177800</xdr:colOff>
      <xdr:row>36</xdr:row>
      <xdr:rowOff>170028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021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40505</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9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92137</xdr:rowOff>
    </xdr:from>
    <xdr:to>
      <xdr:col>26</xdr:col>
      <xdr:colOff>101600</xdr:colOff>
      <xdr:row>37</xdr:row>
      <xdr:rowOff>22287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045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7064</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131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86634</xdr:rowOff>
    </xdr:from>
    <xdr:to>
      <xdr:col>22</xdr:col>
      <xdr:colOff>165100</xdr:colOff>
      <xdr:row>37</xdr:row>
      <xdr:rowOff>16784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039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1561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12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129105</xdr:rowOff>
    </xdr:from>
    <xdr:to>
      <xdr:col>19</xdr:col>
      <xdr:colOff>38100</xdr:colOff>
      <xdr:row>37</xdr:row>
      <xdr:rowOff>59255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082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44032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16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6722</xdr:rowOff>
    </xdr:from>
    <xdr:to>
      <xdr:col>15</xdr:col>
      <xdr:colOff>101600</xdr:colOff>
      <xdr:row>37</xdr:row>
      <xdr:rowOff>108322</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131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93099</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217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10,847
10,699
27.50
5,808,161
5,530,635
264,774
3,465,343
4,390,078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160329</xdr:rowOff>
    </xdr:from>
    <xdr:to>
      <xdr:col>24</xdr:col>
      <xdr:colOff>63500</xdr:colOff>
      <xdr:row>35</xdr:row>
      <xdr:rowOff>161810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161079"/>
          <a:ext cx="838200" cy="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92807</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93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161810</xdr:rowOff>
    </xdr:from>
    <xdr:to>
      <xdr:col>19</xdr:col>
      <xdr:colOff>177800</xdr:colOff>
      <xdr:row>36</xdr:row>
      <xdr:rowOff>34608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162560"/>
          <a:ext cx="889000" cy="4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42222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34608</xdr:rowOff>
    </xdr:from>
    <xdr:to>
      <xdr:col>15</xdr:col>
      <xdr:colOff>50800</xdr:colOff>
      <xdr:row>36</xdr:row>
      <xdr:rowOff>51026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06808"/>
          <a:ext cx="889000" cy="1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9804</xdr:rowOff>
    </xdr:from>
    <xdr:to>
      <xdr:col>15</xdr:col>
      <xdr:colOff>101600</xdr:colOff>
      <xdr:row>36</xdr:row>
      <xdr:rowOff>111404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102531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51026</xdr:rowOff>
    </xdr:from>
    <xdr:to>
      <xdr:col>10</xdr:col>
      <xdr:colOff>114300</xdr:colOff>
      <xdr:row>36</xdr:row>
      <xdr:rowOff>54812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23226"/>
          <a:ext cx="889000" cy="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20526</xdr:rowOff>
    </xdr:from>
    <xdr:to>
      <xdr:col>10</xdr:col>
      <xdr:colOff>165100</xdr:colOff>
      <xdr:row>36</xdr:row>
      <xdr:rowOff>122126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113253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33707</xdr:rowOff>
    </xdr:from>
    <xdr:to>
      <xdr:col>6</xdr:col>
      <xdr:colOff>38100</xdr:colOff>
      <xdr:row>36</xdr:row>
      <xdr:rowOff>135307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126434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29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109529</xdr:rowOff>
    </xdr:from>
    <xdr:to>
      <xdr:col>24</xdr:col>
      <xdr:colOff>114300</xdr:colOff>
      <xdr:row>36</xdr:row>
      <xdr:rowOff>39679</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1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132406</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96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111010</xdr:rowOff>
    </xdr:from>
    <xdr:to>
      <xdr:col>20</xdr:col>
      <xdr:colOff>38100</xdr:colOff>
      <xdr:row>36</xdr:row>
      <xdr:rowOff>41160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1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57687</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88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155258</xdr:rowOff>
    </xdr:from>
    <xdr:to>
      <xdr:col>15</xdr:col>
      <xdr:colOff>101600</xdr:colOff>
      <xdr:row>36</xdr:row>
      <xdr:rowOff>85408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5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101935</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593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226</xdr:rowOff>
    </xdr:from>
    <xdr:to>
      <xdr:col>10</xdr:col>
      <xdr:colOff>165100</xdr:colOff>
      <xdr:row>36</xdr:row>
      <xdr:rowOff>101826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7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118353</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594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4012</xdr:rowOff>
    </xdr:from>
    <xdr:to>
      <xdr:col>6</xdr:col>
      <xdr:colOff>38100</xdr:colOff>
      <xdr:row>36</xdr:row>
      <xdr:rowOff>105612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7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122139</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595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16713</xdr:rowOff>
    </xdr:from>
    <xdr:to>
      <xdr:col>24</xdr:col>
      <xdr:colOff>63500</xdr:colOff>
      <xdr:row>58</xdr:row>
      <xdr:rowOff>55248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960813"/>
          <a:ext cx="838200" cy="3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9059</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10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12484</xdr:rowOff>
    </xdr:from>
    <xdr:to>
      <xdr:col>19</xdr:col>
      <xdr:colOff>177800</xdr:colOff>
      <xdr:row>58</xdr:row>
      <xdr:rowOff>55248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956584"/>
          <a:ext cx="889000" cy="4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163706</xdr:rowOff>
    </xdr:from>
    <xdr:to>
      <xdr:col>20</xdr:col>
      <xdr:colOff>38100</xdr:colOff>
      <xdr:row>57</xdr:row>
      <xdr:rowOff>93856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7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110383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54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12484</xdr:rowOff>
    </xdr:from>
    <xdr:to>
      <xdr:col>15</xdr:col>
      <xdr:colOff>50800</xdr:colOff>
      <xdr:row>58</xdr:row>
      <xdr:rowOff>72872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956584"/>
          <a:ext cx="889000" cy="6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153556</xdr:rowOff>
    </xdr:from>
    <xdr:to>
      <xdr:col>15</xdr:col>
      <xdr:colOff>101600</xdr:colOff>
      <xdr:row>57</xdr:row>
      <xdr:rowOff>83706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75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100233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52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72872</xdr:rowOff>
    </xdr:from>
    <xdr:to>
      <xdr:col>10</xdr:col>
      <xdr:colOff>114300</xdr:colOff>
      <xdr:row>58</xdr:row>
      <xdr:rowOff>100983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10016972"/>
          <a:ext cx="889000" cy="2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23361</xdr:rowOff>
    </xdr:from>
    <xdr:to>
      <xdr:col>10</xdr:col>
      <xdr:colOff>165100</xdr:colOff>
      <xdr:row>57</xdr:row>
      <xdr:rowOff>124961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79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141488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57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55905</xdr:rowOff>
    </xdr:from>
    <xdr:to>
      <xdr:col>6</xdr:col>
      <xdr:colOff>38100</xdr:colOff>
      <xdr:row>57</xdr:row>
      <xdr:rowOff>157505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2582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0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137363</xdr:rowOff>
    </xdr:from>
    <xdr:to>
      <xdr:col>24</xdr:col>
      <xdr:colOff>114300</xdr:colOff>
      <xdr:row>58</xdr:row>
      <xdr:rowOff>67513</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91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115790</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88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4448</xdr:rowOff>
    </xdr:from>
    <xdr:to>
      <xdr:col>20</xdr:col>
      <xdr:colOff>38100</xdr:colOff>
      <xdr:row>58</xdr:row>
      <xdr:rowOff>106048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94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97175</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1004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133134</xdr:rowOff>
    </xdr:from>
    <xdr:to>
      <xdr:col>15</xdr:col>
      <xdr:colOff>101600</xdr:colOff>
      <xdr:row>58</xdr:row>
      <xdr:rowOff>63284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90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54411</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99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22072</xdr:rowOff>
    </xdr:from>
    <xdr:to>
      <xdr:col>10</xdr:col>
      <xdr:colOff>165100</xdr:colOff>
      <xdr:row>58</xdr:row>
      <xdr:rowOff>123672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96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114799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1005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50183</xdr:rowOff>
    </xdr:from>
    <xdr:to>
      <xdr:col>6</xdr:col>
      <xdr:colOff>38100</xdr:colOff>
      <xdr:row>58</xdr:row>
      <xdr:rowOff>151783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9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142910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100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85827</xdr:rowOff>
    </xdr:from>
    <xdr:to>
      <xdr:col>24</xdr:col>
      <xdr:colOff>63500</xdr:colOff>
      <xdr:row>78</xdr:row>
      <xdr:rowOff>106172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458927"/>
          <a:ext cx="8382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98519</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2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85827</xdr:rowOff>
    </xdr:from>
    <xdr:to>
      <xdr:col>19</xdr:col>
      <xdr:colOff>177800</xdr:colOff>
      <xdr:row>78</xdr:row>
      <xdr:rowOff>120002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458927"/>
          <a:ext cx="889000" cy="3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120002</xdr:rowOff>
    </xdr:from>
    <xdr:to>
      <xdr:col>15</xdr:col>
      <xdr:colOff>50800</xdr:colOff>
      <xdr:row>78</xdr:row>
      <xdr:rowOff>130175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93102"/>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136486</xdr:rowOff>
    </xdr:from>
    <xdr:to>
      <xdr:col>15</xdr:col>
      <xdr:colOff>101600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83163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118402</xdr:rowOff>
    </xdr:from>
    <xdr:to>
      <xdr:col>10</xdr:col>
      <xdr:colOff>114300</xdr:colOff>
      <xdr:row>78</xdr:row>
      <xdr:rowOff>130175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491502"/>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142811</xdr:rowOff>
    </xdr:from>
    <xdr:to>
      <xdr:col>10</xdr:col>
      <xdr:colOff>165100</xdr:colOff>
      <xdr:row>78</xdr:row>
      <xdr:rowOff>72961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89488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148183</xdr:rowOff>
    </xdr:from>
    <xdr:to>
      <xdr:col>6</xdr:col>
      <xdr:colOff>38100</xdr:colOff>
      <xdr:row>78</xdr:row>
      <xdr:rowOff>78333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94860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55372</xdr:rowOff>
    </xdr:from>
    <xdr:to>
      <xdr:col>24</xdr:col>
      <xdr:colOff>114300</xdr:colOff>
      <xdr:row>78</xdr:row>
      <xdr:rowOff>156972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141749</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4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35027</xdr:rowOff>
    </xdr:from>
    <xdr:to>
      <xdr:col>20</xdr:col>
      <xdr:colOff>38100</xdr:colOff>
      <xdr:row>78</xdr:row>
      <xdr:rowOff>136627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0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127754</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0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69202</xdr:rowOff>
    </xdr:from>
    <xdr:to>
      <xdr:col>15</xdr:col>
      <xdr:colOff>101600</xdr:colOff>
      <xdr:row>78</xdr:row>
      <xdr:rowOff>170802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4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161929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3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79375</xdr:rowOff>
    </xdr:from>
    <xdr:to>
      <xdr:col>10</xdr:col>
      <xdr:colOff>165100</xdr:colOff>
      <xdr:row>79</xdr:row>
      <xdr:rowOff>9525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652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4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67602</xdr:rowOff>
    </xdr:from>
    <xdr:to>
      <xdr:col>6</xdr:col>
      <xdr:colOff>38100</xdr:colOff>
      <xdr:row>78</xdr:row>
      <xdr:rowOff>169202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4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160329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3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20817</xdr:rowOff>
    </xdr:from>
    <xdr:to>
      <xdr:col>24</xdr:col>
      <xdr:colOff>63500</xdr:colOff>
      <xdr:row>98</xdr:row>
      <xdr:rowOff>118864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51467"/>
          <a:ext cx="838200" cy="26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18291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3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118864</xdr:rowOff>
    </xdr:from>
    <xdr:to>
      <xdr:col>19</xdr:col>
      <xdr:colOff>177800</xdr:colOff>
      <xdr:row>98</xdr:row>
      <xdr:rowOff>131482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920964"/>
          <a:ext cx="889000" cy="1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7590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131482</xdr:rowOff>
    </xdr:from>
    <xdr:to>
      <xdr:col>15</xdr:col>
      <xdr:colOff>50800</xdr:colOff>
      <xdr:row>98</xdr:row>
      <xdr:rowOff>155342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933582"/>
          <a:ext cx="889000" cy="2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75642</xdr:rowOff>
    </xdr:from>
    <xdr:to>
      <xdr:col>15</xdr:col>
      <xdr:colOff>101600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22319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127693</xdr:rowOff>
    </xdr:from>
    <xdr:to>
      <xdr:col>10</xdr:col>
      <xdr:colOff>114300</xdr:colOff>
      <xdr:row>98</xdr:row>
      <xdr:rowOff>155342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929793"/>
          <a:ext cx="889000" cy="2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116016</xdr:rowOff>
    </xdr:from>
    <xdr:to>
      <xdr:col>10</xdr:col>
      <xdr:colOff>165100</xdr:colOff>
      <xdr:row>97</xdr:row>
      <xdr:rowOff>46166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62693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110965</xdr:rowOff>
    </xdr:from>
    <xdr:to>
      <xdr:col>6</xdr:col>
      <xdr:colOff>38100</xdr:colOff>
      <xdr:row>97</xdr:row>
      <xdr:rowOff>41115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7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57642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4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141467</xdr:rowOff>
    </xdr:from>
    <xdr:to>
      <xdr:col>24</xdr:col>
      <xdr:colOff>114300</xdr:colOff>
      <xdr:row>97</xdr:row>
      <xdr:rowOff>71617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60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119894</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7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68064</xdr:rowOff>
    </xdr:from>
    <xdr:to>
      <xdr:col>20</xdr:col>
      <xdr:colOff>38100</xdr:colOff>
      <xdr:row>98</xdr:row>
      <xdr:rowOff>169664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87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160791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96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80682</xdr:rowOff>
    </xdr:from>
    <xdr:to>
      <xdr:col>15</xdr:col>
      <xdr:colOff>101600</xdr:colOff>
      <xdr:row>99</xdr:row>
      <xdr:rowOff>10832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88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1959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97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104542</xdr:rowOff>
    </xdr:from>
    <xdr:to>
      <xdr:col>10</xdr:col>
      <xdr:colOff>165100</xdr:colOff>
      <xdr:row>99</xdr:row>
      <xdr:rowOff>34692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9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25819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76893</xdr:rowOff>
    </xdr:from>
    <xdr:to>
      <xdr:col>6</xdr:col>
      <xdr:colOff>38100</xdr:colOff>
      <xdr:row>99</xdr:row>
      <xdr:rowOff>7043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87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169620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97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93555</xdr:rowOff>
    </xdr:from>
    <xdr:to>
      <xdr:col>55</xdr:col>
      <xdr:colOff>0</xdr:colOff>
      <xdr:row>36</xdr:row>
      <xdr:rowOff>97720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751405"/>
          <a:ext cx="838200" cy="51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138674</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6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93555</xdr:rowOff>
    </xdr:from>
    <xdr:to>
      <xdr:col>50</xdr:col>
      <xdr:colOff>114300</xdr:colOff>
      <xdr:row>36</xdr:row>
      <xdr:rowOff>138118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751405"/>
          <a:ext cx="889000" cy="55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113964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138118</xdr:rowOff>
    </xdr:from>
    <xdr:to>
      <xdr:col>45</xdr:col>
      <xdr:colOff>177800</xdr:colOff>
      <xdr:row>36</xdr:row>
      <xdr:rowOff>164809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310318"/>
          <a:ext cx="889000" cy="2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28600</xdr:rowOff>
    </xdr:from>
    <xdr:to>
      <xdr:col>46</xdr:col>
      <xdr:colOff>38100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146727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164261</xdr:rowOff>
    </xdr:from>
    <xdr:to>
      <xdr:col>41</xdr:col>
      <xdr:colOff>50800</xdr:colOff>
      <xdr:row>36</xdr:row>
      <xdr:rowOff>164809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336461"/>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35206</xdr:rowOff>
    </xdr:from>
    <xdr:to>
      <xdr:col>41</xdr:col>
      <xdr:colOff>101600</xdr:colOff>
      <xdr:row>36</xdr:row>
      <xdr:rowOff>136806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153333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60832</xdr:rowOff>
    </xdr:from>
    <xdr:to>
      <xdr:col>36</xdr:col>
      <xdr:colOff>165100</xdr:colOff>
      <xdr:row>36</xdr:row>
      <xdr:rowOff>162432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7509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0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46920</xdr:rowOff>
    </xdr:from>
    <xdr:to>
      <xdr:col>55</xdr:col>
      <xdr:colOff>50800</xdr:colOff>
      <xdr:row>36</xdr:row>
      <xdr:rowOff>148520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21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25347</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19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42755</xdr:rowOff>
    </xdr:from>
    <xdr:to>
      <xdr:col>50</xdr:col>
      <xdr:colOff>165100</xdr:colOff>
      <xdr:row>33</xdr:row>
      <xdr:rowOff>144355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7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135482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793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87318</xdr:rowOff>
    </xdr:from>
    <xdr:to>
      <xdr:col>46</xdr:col>
      <xdr:colOff>38100</xdr:colOff>
      <xdr:row>37</xdr:row>
      <xdr:rowOff>17468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8595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35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114009</xdr:rowOff>
    </xdr:from>
    <xdr:to>
      <xdr:col>41</xdr:col>
      <xdr:colOff>101600</xdr:colOff>
      <xdr:row>37</xdr:row>
      <xdr:rowOff>44159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8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35286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37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113461</xdr:rowOff>
    </xdr:from>
    <xdr:to>
      <xdr:col>36</xdr:col>
      <xdr:colOff>165100</xdr:colOff>
      <xdr:row>37</xdr:row>
      <xdr:rowOff>43611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8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34738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37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20439</xdr:rowOff>
    </xdr:from>
    <xdr:to>
      <xdr:col>55</xdr:col>
      <xdr:colOff>0</xdr:colOff>
      <xdr:row>58</xdr:row>
      <xdr:rowOff>80195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964539"/>
          <a:ext cx="838200" cy="5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158419</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8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20439</xdr:rowOff>
    </xdr:from>
    <xdr:to>
      <xdr:col>50</xdr:col>
      <xdr:colOff>114300</xdr:colOff>
      <xdr:row>58</xdr:row>
      <xdr:rowOff>102027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964539"/>
          <a:ext cx="889000" cy="8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8015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43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38046</xdr:rowOff>
    </xdr:from>
    <xdr:to>
      <xdr:col>45</xdr:col>
      <xdr:colOff>177800</xdr:colOff>
      <xdr:row>58</xdr:row>
      <xdr:rowOff>102027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982146"/>
          <a:ext cx="889000" cy="6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114084</xdr:rowOff>
    </xdr:from>
    <xdr:to>
      <xdr:col>46</xdr:col>
      <xdr:colOff>38100</xdr:colOff>
      <xdr:row>57</xdr:row>
      <xdr:rowOff>44234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60761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38046</xdr:rowOff>
    </xdr:from>
    <xdr:to>
      <xdr:col>41</xdr:col>
      <xdr:colOff>50800</xdr:colOff>
      <xdr:row>58</xdr:row>
      <xdr:rowOff>105444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982146"/>
          <a:ext cx="889000" cy="6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xdr:rowOff>
    </xdr:from>
    <xdr:to>
      <xdr:col>41</xdr:col>
      <xdr:colOff>101600</xdr:colOff>
      <xdr:row>57</xdr:row>
      <xdr:rowOff>101620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118147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5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164826</xdr:rowOff>
    </xdr:from>
    <xdr:to>
      <xdr:col>36</xdr:col>
      <xdr:colOff>165100</xdr:colOff>
      <xdr:row>57</xdr:row>
      <xdr:rowOff>94976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111503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29395</xdr:rowOff>
    </xdr:from>
    <xdr:to>
      <xdr:col>55</xdr:col>
      <xdr:colOff>50800</xdr:colOff>
      <xdr:row>58</xdr:row>
      <xdr:rowOff>130995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7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115772</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8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141089</xdr:rowOff>
    </xdr:from>
    <xdr:to>
      <xdr:col>50</xdr:col>
      <xdr:colOff>165100</xdr:colOff>
      <xdr:row>58</xdr:row>
      <xdr:rowOff>71239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62366</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0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51227</xdr:rowOff>
    </xdr:from>
    <xdr:to>
      <xdr:col>46</xdr:col>
      <xdr:colOff>38100</xdr:colOff>
      <xdr:row>58</xdr:row>
      <xdr:rowOff>152827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9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143954</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8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158696</xdr:rowOff>
    </xdr:from>
    <xdr:to>
      <xdr:col>41</xdr:col>
      <xdr:colOff>101600</xdr:colOff>
      <xdr:row>58</xdr:row>
      <xdr:rowOff>88846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3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79973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2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54644</xdr:rowOff>
    </xdr:from>
    <xdr:to>
      <xdr:col>36</xdr:col>
      <xdr:colOff>165100</xdr:colOff>
      <xdr:row>58</xdr:row>
      <xdr:rowOff>156244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9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147371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103288</xdr:rowOff>
    </xdr:from>
    <xdr:to>
      <xdr:col>55</xdr:col>
      <xdr:colOff>0</xdr:colOff>
      <xdr:row>78</xdr:row>
      <xdr:rowOff>109465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76388"/>
          <a:ext cx="838200" cy="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130646</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60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97569</xdr:rowOff>
    </xdr:from>
    <xdr:to>
      <xdr:col>50</xdr:col>
      <xdr:colOff>114300</xdr:colOff>
      <xdr:row>78</xdr:row>
      <xdr:rowOff>109465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70669"/>
          <a:ext cx="889000" cy="1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1891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88787</xdr:rowOff>
    </xdr:from>
    <xdr:to>
      <xdr:col>45</xdr:col>
      <xdr:colOff>177800</xdr:colOff>
      <xdr:row>78</xdr:row>
      <xdr:rowOff>97569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61887"/>
          <a:ext cx="889000" cy="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88178</xdr:rowOff>
    </xdr:from>
    <xdr:to>
      <xdr:col>46</xdr:col>
      <xdr:colOff>38100</xdr:colOff>
      <xdr:row>78</xdr:row>
      <xdr:rowOff>18328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34855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88787</xdr:rowOff>
    </xdr:from>
    <xdr:to>
      <xdr:col>41</xdr:col>
      <xdr:colOff>50800</xdr:colOff>
      <xdr:row>78</xdr:row>
      <xdr:rowOff>105753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61887"/>
          <a:ext cx="889000" cy="1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140796</xdr:rowOff>
    </xdr:from>
    <xdr:to>
      <xdr:col>41</xdr:col>
      <xdr:colOff>101600</xdr:colOff>
      <xdr:row>78</xdr:row>
      <xdr:rowOff>70946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87473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142036</xdr:rowOff>
    </xdr:from>
    <xdr:to>
      <xdr:col>36</xdr:col>
      <xdr:colOff>165100</xdr:colOff>
      <xdr:row>78</xdr:row>
      <xdr:rowOff>72186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88713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52488</xdr:rowOff>
    </xdr:from>
    <xdr:to>
      <xdr:col>55</xdr:col>
      <xdr:colOff>50800</xdr:colOff>
      <xdr:row>78</xdr:row>
      <xdr:rowOff>154088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2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138865</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4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58665</xdr:rowOff>
    </xdr:from>
    <xdr:to>
      <xdr:col>50</xdr:col>
      <xdr:colOff>165100</xdr:colOff>
      <xdr:row>78</xdr:row>
      <xdr:rowOff>160265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3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151392</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4428" y="13524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46769</xdr:rowOff>
    </xdr:from>
    <xdr:to>
      <xdr:col>46</xdr:col>
      <xdr:colOff>38100</xdr:colOff>
      <xdr:row>78</xdr:row>
      <xdr:rowOff>148369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1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139496</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51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37987</xdr:rowOff>
    </xdr:from>
    <xdr:to>
      <xdr:col>41</xdr:col>
      <xdr:colOff>101600</xdr:colOff>
      <xdr:row>78</xdr:row>
      <xdr:rowOff>139587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1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130714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0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54953</xdr:rowOff>
    </xdr:from>
    <xdr:to>
      <xdr:col>36</xdr:col>
      <xdr:colOff>165100</xdr:colOff>
      <xdr:row>78</xdr:row>
      <xdr:rowOff>156553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2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147680</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52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98955</xdr:rowOff>
    </xdr:from>
    <xdr:to>
      <xdr:col>55</xdr:col>
      <xdr:colOff>0</xdr:colOff>
      <xdr:row>98</xdr:row>
      <xdr:rowOff>92022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729605"/>
          <a:ext cx="838200" cy="16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116014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03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98955</xdr:rowOff>
    </xdr:from>
    <xdr:to>
      <xdr:col>50</xdr:col>
      <xdr:colOff>114300</xdr:colOff>
      <xdr:row>98</xdr:row>
      <xdr:rowOff>104442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729605"/>
          <a:ext cx="889000" cy="17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154616</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27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24569</xdr:rowOff>
    </xdr:from>
    <xdr:to>
      <xdr:col>45</xdr:col>
      <xdr:colOff>177800</xdr:colOff>
      <xdr:row>98</xdr:row>
      <xdr:rowOff>104442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826669"/>
          <a:ext cx="889000" cy="7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86393</xdr:rowOff>
    </xdr:from>
    <xdr:to>
      <xdr:col>46</xdr:col>
      <xdr:colOff>38100</xdr:colOff>
      <xdr:row>97</xdr:row>
      <xdr:rowOff>16543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33070</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24569</xdr:rowOff>
    </xdr:from>
    <xdr:to>
      <xdr:col>41</xdr:col>
      <xdr:colOff>50800</xdr:colOff>
      <xdr:row>98</xdr:row>
      <xdr:rowOff>90407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826669"/>
          <a:ext cx="889000" cy="6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129484</xdr:rowOff>
    </xdr:from>
    <xdr:to>
      <xdr:col>41</xdr:col>
      <xdr:colOff>101600</xdr:colOff>
      <xdr:row>97</xdr:row>
      <xdr:rowOff>59634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76161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36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120066</xdr:rowOff>
    </xdr:from>
    <xdr:to>
      <xdr:col>36</xdr:col>
      <xdr:colOff>165100</xdr:colOff>
      <xdr:row>97</xdr:row>
      <xdr:rowOff>50216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66743</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3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41222</xdr:rowOff>
    </xdr:from>
    <xdr:to>
      <xdr:col>55</xdr:col>
      <xdr:colOff>50800</xdr:colOff>
      <xdr:row>98</xdr:row>
      <xdr:rowOff>142822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4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127599</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5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48155</xdr:rowOff>
    </xdr:from>
    <xdr:to>
      <xdr:col>50</xdr:col>
      <xdr:colOff>165100</xdr:colOff>
      <xdr:row>97</xdr:row>
      <xdr:rowOff>149755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67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140882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77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53642</xdr:rowOff>
    </xdr:from>
    <xdr:to>
      <xdr:col>46</xdr:col>
      <xdr:colOff>38100</xdr:colOff>
      <xdr:row>98</xdr:row>
      <xdr:rowOff>155242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5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146369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4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145219</xdr:rowOff>
    </xdr:from>
    <xdr:to>
      <xdr:col>41</xdr:col>
      <xdr:colOff>101600</xdr:colOff>
      <xdr:row>98</xdr:row>
      <xdr:rowOff>75369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7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66496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86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39607</xdr:rowOff>
    </xdr:from>
    <xdr:to>
      <xdr:col>36</xdr:col>
      <xdr:colOff>165100</xdr:colOff>
      <xdr:row>98</xdr:row>
      <xdr:rowOff>141207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4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132334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3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40869</xdr:rowOff>
    </xdr:from>
    <xdr:to>
      <xdr:col>85</xdr:col>
      <xdr:colOff>127000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727419"/>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56303</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164008</xdr:rowOff>
    </xdr:from>
    <xdr:to>
      <xdr:col>81</xdr:col>
      <xdr:colOff>50800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79108"/>
          <a:ext cx="889000" cy="5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11802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164008</xdr:rowOff>
    </xdr:from>
    <xdr:to>
      <xdr:col>76</xdr:col>
      <xdr:colOff>114300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679108"/>
          <a:ext cx="889000" cy="5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40589</xdr:rowOff>
    </xdr:from>
    <xdr:to>
      <xdr:col>76</xdr:col>
      <xdr:colOff>165100</xdr:colOff>
      <xdr:row>38</xdr:row>
      <xdr:rowOff>142189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158716</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20675</xdr:rowOff>
    </xdr:from>
    <xdr:to>
      <xdr:col>71</xdr:col>
      <xdr:colOff>177800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07225"/>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75717</xdr:rowOff>
    </xdr:from>
    <xdr:to>
      <xdr:col>72</xdr:col>
      <xdr:colOff>38100</xdr:colOff>
      <xdr:row>39</xdr:row>
      <xdr:rowOff>5867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22394</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135763</xdr:rowOff>
    </xdr:from>
    <xdr:to>
      <xdr:col>67</xdr:col>
      <xdr:colOff>101600</xdr:colOff>
      <xdr:row>39</xdr:row>
      <xdr:rowOff>65913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5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82440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42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161519</xdr:rowOff>
    </xdr:from>
    <xdr:to>
      <xdr:col>85</xdr:col>
      <xdr:colOff>177800</xdr:colOff>
      <xdr:row>39</xdr:row>
      <xdr:rowOff>91669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7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76446</xdr:rowOff>
    </xdr:from>
    <xdr:ext cx="378565"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91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113208</xdr:rowOff>
    </xdr:from>
    <xdr:to>
      <xdr:col>76</xdr:col>
      <xdr:colOff>165100</xdr:colOff>
      <xdr:row>39</xdr:row>
      <xdr:rowOff>43358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2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34485</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72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141325</xdr:rowOff>
    </xdr:from>
    <xdr:to>
      <xdr:col>67</xdr:col>
      <xdr:colOff>101600</xdr:colOff>
      <xdr:row>39</xdr:row>
      <xdr:rowOff>71475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5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62602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74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160485</xdr:rowOff>
    </xdr:from>
    <xdr:to>
      <xdr:col>85</xdr:col>
      <xdr:colOff>127000</xdr:colOff>
      <xdr:row>77</xdr:row>
      <xdr:rowOff>4854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190685"/>
          <a:ext cx="838200" cy="1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79307</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766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4854</xdr:rowOff>
    </xdr:from>
    <xdr:to>
      <xdr:col>81</xdr:col>
      <xdr:colOff>50800</xdr:colOff>
      <xdr:row>77</xdr:row>
      <xdr:rowOff>10057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206504"/>
          <a:ext cx="889000" cy="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20499</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70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10057</xdr:rowOff>
    </xdr:from>
    <xdr:to>
      <xdr:col>76</xdr:col>
      <xdr:colOff>114300</xdr:colOff>
      <xdr:row>77</xdr:row>
      <xdr:rowOff>40168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211707"/>
          <a:ext cx="889000" cy="3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108971</xdr:rowOff>
    </xdr:from>
    <xdr:to>
      <xdr:col>76</xdr:col>
      <xdr:colOff>165100</xdr:colOff>
      <xdr:row>76</xdr:row>
      <xdr:rowOff>39120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677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55648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74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40168</xdr:rowOff>
    </xdr:from>
    <xdr:to>
      <xdr:col>71</xdr:col>
      <xdr:colOff>177800</xdr:colOff>
      <xdr:row>77</xdr:row>
      <xdr:rowOff>62030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241818"/>
          <a:ext cx="889000" cy="2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124506</xdr:rowOff>
    </xdr:from>
    <xdr:to>
      <xdr:col>72</xdr:col>
      <xdr:colOff>38100</xdr:colOff>
      <xdr:row>76</xdr:row>
      <xdr:rowOff>54657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832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71183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75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126281</xdr:rowOff>
    </xdr:from>
    <xdr:to>
      <xdr:col>67</xdr:col>
      <xdr:colOff>101600</xdr:colOff>
      <xdr:row>76</xdr:row>
      <xdr:rowOff>56431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8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72958</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76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109685</xdr:rowOff>
    </xdr:from>
    <xdr:to>
      <xdr:col>85</xdr:col>
      <xdr:colOff>177800</xdr:colOff>
      <xdr:row>77</xdr:row>
      <xdr:rowOff>39835</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3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88112</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11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125504</xdr:rowOff>
    </xdr:from>
    <xdr:to>
      <xdr:col>81</xdr:col>
      <xdr:colOff>101600</xdr:colOff>
      <xdr:row>77</xdr:row>
      <xdr:rowOff>55654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5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46781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24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130707</xdr:rowOff>
    </xdr:from>
    <xdr:to>
      <xdr:col>76</xdr:col>
      <xdr:colOff>165100</xdr:colOff>
      <xdr:row>77</xdr:row>
      <xdr:rowOff>60857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6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51984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160818</xdr:rowOff>
    </xdr:from>
    <xdr:to>
      <xdr:col>72</xdr:col>
      <xdr:colOff>38100</xdr:colOff>
      <xdr:row>77</xdr:row>
      <xdr:rowOff>90968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9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82095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28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11230</xdr:rowOff>
    </xdr:from>
    <xdr:to>
      <xdr:col>67</xdr:col>
      <xdr:colOff>101600</xdr:colOff>
      <xdr:row>77</xdr:row>
      <xdr:rowOff>112830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1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103957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30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13757</xdr:rowOff>
    </xdr:from>
    <xdr:to>
      <xdr:col>85</xdr:col>
      <xdr:colOff>127000</xdr:colOff>
      <xdr:row>98</xdr:row>
      <xdr:rowOff>35322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644407"/>
          <a:ext cx="838200" cy="19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135045</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4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156387</xdr:rowOff>
    </xdr:from>
    <xdr:to>
      <xdr:col>81</xdr:col>
      <xdr:colOff>50800</xdr:colOff>
      <xdr:row>98</xdr:row>
      <xdr:rowOff>35322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787037"/>
          <a:ext cx="889000" cy="5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74919</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53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156387</xdr:rowOff>
    </xdr:from>
    <xdr:to>
      <xdr:col>76</xdr:col>
      <xdr:colOff>114300</xdr:colOff>
      <xdr:row>98</xdr:row>
      <xdr:rowOff>38529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787037"/>
          <a:ext cx="889000" cy="5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140815</xdr:rowOff>
    </xdr:from>
    <xdr:to>
      <xdr:col>76</xdr:col>
      <xdr:colOff>165100</xdr:colOff>
      <xdr:row>98</xdr:row>
      <xdr:rowOff>70965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62092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86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38529</xdr:rowOff>
    </xdr:from>
    <xdr:to>
      <xdr:col>71</xdr:col>
      <xdr:colOff>177800</xdr:colOff>
      <xdr:row>98</xdr:row>
      <xdr:rowOff>91298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40629"/>
          <a:ext cx="889000" cy="5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142050</xdr:rowOff>
    </xdr:from>
    <xdr:to>
      <xdr:col>72</xdr:col>
      <xdr:colOff>38100</xdr:colOff>
      <xdr:row>98</xdr:row>
      <xdr:rowOff>72200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88727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4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156231</xdr:rowOff>
    </xdr:from>
    <xdr:to>
      <xdr:col>67</xdr:col>
      <xdr:colOff>101600</xdr:colOff>
      <xdr:row>98</xdr:row>
      <xdr:rowOff>86381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102908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134407</xdr:rowOff>
    </xdr:from>
    <xdr:to>
      <xdr:col>85</xdr:col>
      <xdr:colOff>177800</xdr:colOff>
      <xdr:row>97</xdr:row>
      <xdr:rowOff>64557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59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157284</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44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155972</xdr:rowOff>
    </xdr:from>
    <xdr:to>
      <xdr:col>81</xdr:col>
      <xdr:colOff>101600</xdr:colOff>
      <xdr:row>98</xdr:row>
      <xdr:rowOff>86122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8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77249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8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105587</xdr:rowOff>
    </xdr:from>
    <xdr:to>
      <xdr:col>76</xdr:col>
      <xdr:colOff>165100</xdr:colOff>
      <xdr:row>98</xdr:row>
      <xdr:rowOff>35737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52264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1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159179</xdr:rowOff>
    </xdr:from>
    <xdr:to>
      <xdr:col>72</xdr:col>
      <xdr:colOff>38100</xdr:colOff>
      <xdr:row>98</xdr:row>
      <xdr:rowOff>89329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8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80456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88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40498</xdr:rowOff>
    </xdr:from>
    <xdr:to>
      <xdr:col>67</xdr:col>
      <xdr:colOff>101600</xdr:colOff>
      <xdr:row>98</xdr:row>
      <xdr:rowOff>142098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4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133225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3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22806</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6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108729</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155743</xdr:rowOff>
    </xdr:from>
    <xdr:to>
      <xdr:col>107</xdr:col>
      <xdr:colOff>101600</xdr:colOff>
      <xdr:row>38</xdr:row>
      <xdr:rowOff>85892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102420</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135448</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0548"/>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132654</xdr:rowOff>
    </xdr:from>
    <xdr:to>
      <xdr:col>102</xdr:col>
      <xdr:colOff>165100</xdr:colOff>
      <xdr:row>38</xdr:row>
      <xdr:rowOff>62804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79331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6696</xdr:rowOff>
    </xdr:from>
    <xdr:to>
      <xdr:col>98</xdr:col>
      <xdr:colOff>38100</xdr:colOff>
      <xdr:row>38</xdr:row>
      <xdr:rowOff>108296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124822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84648</xdr:rowOff>
    </xdr:from>
    <xdr:to>
      <xdr:col>98</xdr:col>
      <xdr:colOff>38100</xdr:colOff>
      <xdr:row>39</xdr:row>
      <xdr:rowOff>14798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59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5925</xdr:rowOff>
    </xdr:from>
    <xdr:ext cx="313932"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99333" y="6692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148745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21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74765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4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142588</xdr:rowOff>
    </xdr:from>
    <xdr:to>
      <xdr:col>107</xdr:col>
      <xdr:colOff>101600</xdr:colOff>
      <xdr:row>59</xdr:row>
      <xdr:rowOff>72738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8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89265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149251</xdr:rowOff>
    </xdr:from>
    <xdr:to>
      <xdr:col>102</xdr:col>
      <xdr:colOff>165100</xdr:colOff>
      <xdr:row>59</xdr:row>
      <xdr:rowOff>79401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95928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6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150654</xdr:rowOff>
    </xdr:from>
    <xdr:to>
      <xdr:col>98</xdr:col>
      <xdr:colOff>38100</xdr:colOff>
      <xdr:row>59</xdr:row>
      <xdr:rowOff>80804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97331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69433</xdr:rowOff>
    </xdr:from>
    <xdr:to>
      <xdr:col>116</xdr:col>
      <xdr:colOff>63500</xdr:colOff>
      <xdr:row>76</xdr:row>
      <xdr:rowOff>71174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099633"/>
          <a:ext cx="838200" cy="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99258</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86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71174</xdr:rowOff>
    </xdr:from>
    <xdr:to>
      <xdr:col>111</xdr:col>
      <xdr:colOff>177800</xdr:colOff>
      <xdr:row>76</xdr:row>
      <xdr:rowOff>92489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101374"/>
          <a:ext cx="889000" cy="2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20587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92489</xdr:rowOff>
    </xdr:from>
    <xdr:to>
      <xdr:col>107</xdr:col>
      <xdr:colOff>50800</xdr:colOff>
      <xdr:row>76</xdr:row>
      <xdr:rowOff>124547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122689"/>
          <a:ext cx="889000" cy="3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103639</xdr:rowOff>
    </xdr:from>
    <xdr:to>
      <xdr:col>107</xdr:col>
      <xdr:colOff>101600</xdr:colOff>
      <xdr:row>76</xdr:row>
      <xdr:rowOff>33790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50316</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124547</xdr:rowOff>
    </xdr:from>
    <xdr:to>
      <xdr:col>102</xdr:col>
      <xdr:colOff>114300</xdr:colOff>
      <xdr:row>76</xdr:row>
      <xdr:rowOff>127160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154747"/>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97162</xdr:rowOff>
    </xdr:from>
    <xdr:to>
      <xdr:col>102</xdr:col>
      <xdr:colOff>165100</xdr:colOff>
      <xdr:row>76</xdr:row>
      <xdr:rowOff>27313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43839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90500</xdr:rowOff>
    </xdr:from>
    <xdr:to>
      <xdr:col>98</xdr:col>
      <xdr:colOff>38100</xdr:colOff>
      <xdr:row>76</xdr:row>
      <xdr:rowOff>20650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37177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18633</xdr:rowOff>
    </xdr:from>
    <xdr:to>
      <xdr:col>116</xdr:col>
      <xdr:colOff>114300</xdr:colOff>
      <xdr:row>76</xdr:row>
      <xdr:rowOff>120233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04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168510</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02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20374</xdr:rowOff>
    </xdr:from>
    <xdr:to>
      <xdr:col>112</xdr:col>
      <xdr:colOff>38100</xdr:colOff>
      <xdr:row>76</xdr:row>
      <xdr:rowOff>121974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05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113101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14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41689</xdr:rowOff>
    </xdr:from>
    <xdr:to>
      <xdr:col>107</xdr:col>
      <xdr:colOff>101600</xdr:colOff>
      <xdr:row>76</xdr:row>
      <xdr:rowOff>143289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07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134416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16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73747</xdr:rowOff>
    </xdr:from>
    <xdr:to>
      <xdr:col>102</xdr:col>
      <xdr:colOff>165100</xdr:colOff>
      <xdr:row>77</xdr:row>
      <xdr:rowOff>3897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10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166474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19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76360</xdr:rowOff>
    </xdr:from>
    <xdr:to>
      <xdr:col>98</xdr:col>
      <xdr:colOff>38100</xdr:colOff>
      <xdr:row>77</xdr:row>
      <xdr:rowOff>6510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10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169087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19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509,876</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類似団体平均と比較し高い水準となっているのは人件費である。</a:t>
          </a:r>
        </a:p>
        <a:p>
          <a:r>
            <a:rPr kumimoji="1" lang="ja-JP" altLang="en-US" sz="1300">
              <a:latin typeface="ＭＳ Ｐゴシック" panose="020B0600070205080204" pitchFamily="50" charset="-128"/>
              <a:ea typeface="ＭＳ Ｐゴシック" panose="020B0600070205080204" pitchFamily="50" charset="-128"/>
            </a:rPr>
            <a:t>人件費は、行財政改革プランに基づき、定年退職者不補充等により職員数の削減を図ってきたが人口減少による影響もあり、類似団体平均を上回っている。また、類似団体と比べ民生保育施設が地域特性により小学校区に設置されていることから、当該子育て施設職員が多いことが影響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10,847
10,699
27.50
5,808,161
5,530,635
264,774
3,465,343
4,390,078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133528</xdr:rowOff>
    </xdr:from>
    <xdr:to>
      <xdr:col>24</xdr:col>
      <xdr:colOff>63500</xdr:colOff>
      <xdr:row>34</xdr:row>
      <xdr:rowOff>11912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791378"/>
          <a:ext cx="838200" cy="4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158538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7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133528</xdr:rowOff>
    </xdr:from>
    <xdr:to>
      <xdr:col>19</xdr:col>
      <xdr:colOff>177800</xdr:colOff>
      <xdr:row>33</xdr:row>
      <xdr:rowOff>169647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791378"/>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100931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169647</xdr:rowOff>
    </xdr:from>
    <xdr:to>
      <xdr:col>15</xdr:col>
      <xdr:colOff>50800</xdr:colOff>
      <xdr:row>34</xdr:row>
      <xdr:rowOff>20142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827497"/>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56667</xdr:rowOff>
    </xdr:from>
    <xdr:to>
      <xdr:col>15</xdr:col>
      <xdr:colOff>101600</xdr:colOff>
      <xdr:row>34</xdr:row>
      <xdr:rowOff>158267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149394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7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20142</xdr:rowOff>
    </xdr:from>
    <xdr:to>
      <xdr:col>10</xdr:col>
      <xdr:colOff>114300</xdr:colOff>
      <xdr:row>34</xdr:row>
      <xdr:rowOff>24714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84944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98730</xdr:rowOff>
    </xdr:from>
    <xdr:to>
      <xdr:col>10</xdr:col>
      <xdr:colOff>165100</xdr:colOff>
      <xdr:row>35</xdr:row>
      <xdr:rowOff>28880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20007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143764</xdr:rowOff>
    </xdr:from>
    <xdr:to>
      <xdr:col>6</xdr:col>
      <xdr:colOff>38100</xdr:colOff>
      <xdr:row>35</xdr:row>
      <xdr:rowOff>73914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65041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132562</xdr:rowOff>
    </xdr:from>
    <xdr:to>
      <xdr:col>24</xdr:col>
      <xdr:colOff>114300</xdr:colOff>
      <xdr:row>34</xdr:row>
      <xdr:rowOff>62712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9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155439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82728</xdr:rowOff>
    </xdr:from>
    <xdr:to>
      <xdr:col>20</xdr:col>
      <xdr:colOff>38100</xdr:colOff>
      <xdr:row>34</xdr:row>
      <xdr:rowOff>12878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4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29405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1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118847</xdr:rowOff>
    </xdr:from>
    <xdr:to>
      <xdr:col>15</xdr:col>
      <xdr:colOff>101600</xdr:colOff>
      <xdr:row>34</xdr:row>
      <xdr:rowOff>48997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7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65524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5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140792</xdr:rowOff>
    </xdr:from>
    <xdr:to>
      <xdr:col>10</xdr:col>
      <xdr:colOff>165100</xdr:colOff>
      <xdr:row>34</xdr:row>
      <xdr:rowOff>70942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9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87469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7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145364</xdr:rowOff>
    </xdr:from>
    <xdr:to>
      <xdr:col>6</xdr:col>
      <xdr:colOff>38100</xdr:colOff>
      <xdr:row>34</xdr:row>
      <xdr:rowOff>75514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0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92041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19422</xdr:rowOff>
    </xdr:from>
    <xdr:to>
      <xdr:col>24</xdr:col>
      <xdr:colOff>63500</xdr:colOff>
      <xdr:row>56</xdr:row>
      <xdr:rowOff>117381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449172"/>
          <a:ext cx="838200" cy="26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163768</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22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19422</xdr:rowOff>
    </xdr:from>
    <xdr:to>
      <xdr:col>19</xdr:col>
      <xdr:colOff>177800</xdr:colOff>
      <xdr:row>57</xdr:row>
      <xdr:rowOff>17982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449172"/>
          <a:ext cx="889000" cy="34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94110</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00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17982</xdr:rowOff>
    </xdr:from>
    <xdr:to>
      <xdr:col>15</xdr:col>
      <xdr:colOff>50800</xdr:colOff>
      <xdr:row>57</xdr:row>
      <xdr:rowOff>71924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90632"/>
          <a:ext cx="889000" cy="5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37998</xdr:rowOff>
    </xdr:from>
    <xdr:to>
      <xdr:col>15</xdr:col>
      <xdr:colOff>101600</xdr:colOff>
      <xdr:row>56</xdr:row>
      <xdr:rowOff>139598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3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156125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414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71924</xdr:rowOff>
    </xdr:from>
    <xdr:to>
      <xdr:col>10</xdr:col>
      <xdr:colOff>114300</xdr:colOff>
      <xdr:row>57</xdr:row>
      <xdr:rowOff>117183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44574"/>
          <a:ext cx="889000" cy="4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75931</xdr:rowOff>
    </xdr:from>
    <xdr:to>
      <xdr:col>10</xdr:col>
      <xdr:colOff>165100</xdr:colOff>
      <xdr:row>57</xdr:row>
      <xdr:rowOff>6081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7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22608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45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100681</xdr:rowOff>
    </xdr:from>
    <xdr:to>
      <xdr:col>6</xdr:col>
      <xdr:colOff>38100</xdr:colOff>
      <xdr:row>57</xdr:row>
      <xdr:rowOff>30831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0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47358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477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66581</xdr:rowOff>
    </xdr:from>
    <xdr:to>
      <xdr:col>24</xdr:col>
      <xdr:colOff>114300</xdr:colOff>
      <xdr:row>56</xdr:row>
      <xdr:rowOff>168181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6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45008</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4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140072</xdr:rowOff>
    </xdr:from>
    <xdr:to>
      <xdr:col>20</xdr:col>
      <xdr:colOff>38100</xdr:colOff>
      <xdr:row>55</xdr:row>
      <xdr:rowOff>70222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39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61349</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491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138632</xdr:rowOff>
    </xdr:from>
    <xdr:to>
      <xdr:col>15</xdr:col>
      <xdr:colOff>101600</xdr:colOff>
      <xdr:row>57</xdr:row>
      <xdr:rowOff>68782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3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59909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3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21124</xdr:rowOff>
    </xdr:from>
    <xdr:to>
      <xdr:col>10</xdr:col>
      <xdr:colOff>165100</xdr:colOff>
      <xdr:row>57</xdr:row>
      <xdr:rowOff>122724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9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113851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8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66383</xdr:rowOff>
    </xdr:from>
    <xdr:to>
      <xdr:col>6</xdr:col>
      <xdr:colOff>38100</xdr:colOff>
      <xdr:row>57</xdr:row>
      <xdr:rowOff>167983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3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159110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3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109899</xdr:rowOff>
    </xdr:from>
    <xdr:to>
      <xdr:col>24</xdr:col>
      <xdr:colOff>62865</xdr:colOff>
      <xdr:row>77</xdr:row>
      <xdr:rowOff>158341</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454299"/>
          <a:ext cx="1270" cy="90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162168</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158341</xdr:rowOff>
    </xdr:from>
    <xdr:to>
      <xdr:col>24</xdr:col>
      <xdr:colOff>152400</xdr:colOff>
      <xdr:row>77</xdr:row>
      <xdr:rowOff>158341</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9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56576</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22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109899</xdr:rowOff>
    </xdr:from>
    <xdr:to>
      <xdr:col>24</xdr:col>
      <xdr:colOff>152400</xdr:colOff>
      <xdr:row>72</xdr:row>
      <xdr:rowOff>109899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45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59635</xdr:rowOff>
    </xdr:from>
    <xdr:to>
      <xdr:col>24</xdr:col>
      <xdr:colOff>63500</xdr:colOff>
      <xdr:row>78</xdr:row>
      <xdr:rowOff>23092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61285"/>
          <a:ext cx="838200" cy="13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37606</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8963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14728</xdr:rowOff>
    </xdr:from>
    <xdr:to>
      <xdr:col>24</xdr:col>
      <xdr:colOff>114300</xdr:colOff>
      <xdr:row>76</xdr:row>
      <xdr:rowOff>116328</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4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23092</xdr:rowOff>
    </xdr:from>
    <xdr:to>
      <xdr:col>19</xdr:col>
      <xdr:colOff>177800</xdr:colOff>
      <xdr:row>78</xdr:row>
      <xdr:rowOff>52009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396192"/>
          <a:ext cx="889000" cy="2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131936</xdr:rowOff>
    </xdr:from>
    <xdr:to>
      <xdr:col>20</xdr:col>
      <xdr:colOff>38100</xdr:colOff>
      <xdr:row>77</xdr:row>
      <xdr:rowOff>62086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6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78613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937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52009</xdr:rowOff>
    </xdr:from>
    <xdr:to>
      <xdr:col>15</xdr:col>
      <xdr:colOff>50800</xdr:colOff>
      <xdr:row>78</xdr:row>
      <xdr:rowOff>87164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425109"/>
          <a:ext cx="889000" cy="3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684</xdr:rowOff>
    </xdr:from>
    <xdr:to>
      <xdr:col>15</xdr:col>
      <xdr:colOff>101600</xdr:colOff>
      <xdr:row>77</xdr:row>
      <xdr:rowOff>102284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20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118811</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77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61258</xdr:rowOff>
    </xdr:from>
    <xdr:to>
      <xdr:col>10</xdr:col>
      <xdr:colOff>114300</xdr:colOff>
      <xdr:row>78</xdr:row>
      <xdr:rowOff>87164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434358"/>
          <a:ext cx="889000" cy="2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25778</xdr:rowOff>
    </xdr:from>
    <xdr:to>
      <xdr:col>10</xdr:col>
      <xdr:colOff>165100</xdr:colOff>
      <xdr:row>77</xdr:row>
      <xdr:rowOff>127378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22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143905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00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27654</xdr:rowOff>
    </xdr:from>
    <xdr:to>
      <xdr:col>6</xdr:col>
      <xdr:colOff>38100</xdr:colOff>
      <xdr:row>77</xdr:row>
      <xdr:rowOff>129254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22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145781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004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8835</xdr:rowOff>
    </xdr:from>
    <xdr:to>
      <xdr:col>24</xdr:col>
      <xdr:colOff>114300</xdr:colOff>
      <xdr:row>77</xdr:row>
      <xdr:rowOff>110435</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21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95212</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25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143742</xdr:rowOff>
    </xdr:from>
    <xdr:to>
      <xdr:col>20</xdr:col>
      <xdr:colOff>38100</xdr:colOff>
      <xdr:row>78</xdr:row>
      <xdr:rowOff>73892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34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65019</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43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1209</xdr:rowOff>
    </xdr:from>
    <xdr:to>
      <xdr:col>15</xdr:col>
      <xdr:colOff>101600</xdr:colOff>
      <xdr:row>78</xdr:row>
      <xdr:rowOff>102809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3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93936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46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36364</xdr:rowOff>
    </xdr:from>
    <xdr:to>
      <xdr:col>10</xdr:col>
      <xdr:colOff>165100</xdr:colOff>
      <xdr:row>78</xdr:row>
      <xdr:rowOff>137964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40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129091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5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10458</xdr:rowOff>
    </xdr:from>
    <xdr:to>
      <xdr:col>6</xdr:col>
      <xdr:colOff>38100</xdr:colOff>
      <xdr:row>78</xdr:row>
      <xdr:rowOff>112058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38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103185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47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衛生費グラフ枠">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1" name="衛生費最小値テキスト">
          <a:extLst>
            <a:ext uri="{FF2B5EF4-FFF2-40B4-BE49-F238E27FC236}">
              <a16:creationId xmlns:a16="http://schemas.microsoft.com/office/drawing/2014/main" id="{00000000-0008-0000-0700-0000DD000000}"/>
            </a:ext>
          </a:extLst>
        </xdr:cNvPr>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3" name="衛生費最大値テキスト">
          <a:extLst>
            <a:ext uri="{FF2B5EF4-FFF2-40B4-BE49-F238E27FC236}">
              <a16:creationId xmlns:a16="http://schemas.microsoft.com/office/drawing/2014/main" id="{00000000-0008-0000-0700-0000DF000000}"/>
            </a:ext>
          </a:extLst>
        </xdr:cNvPr>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6981</xdr:rowOff>
    </xdr:from>
    <xdr:to>
      <xdr:col>24</xdr:col>
      <xdr:colOff>63500</xdr:colOff>
      <xdr:row>96</xdr:row>
      <xdr:rowOff>65010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3797300" y="16466181"/>
          <a:ext cx="838200" cy="5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123378</xdr:rowOff>
    </xdr:from>
    <xdr:ext cx="534377" cy="259045"/>
    <xdr:sp macro="" textlink="">
      <xdr:nvSpPr>
        <xdr:cNvPr id="226" name="衛生費平均値テキスト">
          <a:extLst>
            <a:ext uri="{FF2B5EF4-FFF2-40B4-BE49-F238E27FC236}">
              <a16:creationId xmlns:a16="http://schemas.microsoft.com/office/drawing/2014/main" id="{00000000-0008-0000-0700-0000E2000000}"/>
            </a:ext>
          </a:extLst>
        </xdr:cNvPr>
        <xdr:cNvSpPr txBox="1"/>
      </xdr:nvSpPr>
      <xdr:spPr>
        <a:xfrm>
          <a:off x="4686300" y="1623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27" name="フローチャート: 判断 226">
          <a:extLst>
            <a:ext uri="{FF2B5EF4-FFF2-40B4-BE49-F238E27FC236}">
              <a16:creationId xmlns:a16="http://schemas.microsoft.com/office/drawing/2014/main" id="{00000000-0008-0000-0700-0000E3000000}"/>
            </a:ext>
          </a:extLst>
        </xdr:cNvPr>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65010</xdr:rowOff>
    </xdr:from>
    <xdr:to>
      <xdr:col>19</xdr:col>
      <xdr:colOff>177800</xdr:colOff>
      <xdr:row>96</xdr:row>
      <xdr:rowOff>78606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2908300" y="16524210"/>
          <a:ext cx="889000" cy="1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87206</xdr:rowOff>
    </xdr:from>
    <xdr:ext cx="534377"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3530111" y="1620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78606</xdr:rowOff>
    </xdr:from>
    <xdr:to>
      <xdr:col>15</xdr:col>
      <xdr:colOff>50800</xdr:colOff>
      <xdr:row>96</xdr:row>
      <xdr:rowOff>87162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019300" y="16537806"/>
          <a:ext cx="8890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5330</xdr:rowOff>
    </xdr:from>
    <xdr:to>
      <xdr:col>15</xdr:col>
      <xdr:colOff>101600</xdr:colOff>
      <xdr:row>96</xdr:row>
      <xdr:rowOff>106930</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2857500" y="164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123457</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2641111" y="1623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87162</xdr:rowOff>
    </xdr:from>
    <xdr:to>
      <xdr:col>10</xdr:col>
      <xdr:colOff>114300</xdr:colOff>
      <xdr:row>96</xdr:row>
      <xdr:rowOff>106702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1130300" y="16546362"/>
          <a:ext cx="889000" cy="1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10799</xdr:rowOff>
    </xdr:from>
    <xdr:to>
      <xdr:col>10</xdr:col>
      <xdr:colOff>165100</xdr:colOff>
      <xdr:row>96</xdr:row>
      <xdr:rowOff>112399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1968500" y="164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128926</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1752111" y="162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19296</xdr:rowOff>
    </xdr:from>
    <xdr:to>
      <xdr:col>6</xdr:col>
      <xdr:colOff>38100</xdr:colOff>
      <xdr:row>96</xdr:row>
      <xdr:rowOff>120896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079500" y="1647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137423</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863111" y="1625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127631</xdr:rowOff>
    </xdr:from>
    <xdr:to>
      <xdr:col>24</xdr:col>
      <xdr:colOff>114300</xdr:colOff>
      <xdr:row>96</xdr:row>
      <xdr:rowOff>57781</xdr:rowOff>
    </xdr:to>
    <xdr:sp macro="" textlink="">
      <xdr:nvSpPr>
        <xdr:cNvPr id="244" name="楕円 243">
          <a:extLst>
            <a:ext uri="{FF2B5EF4-FFF2-40B4-BE49-F238E27FC236}">
              <a16:creationId xmlns:a16="http://schemas.microsoft.com/office/drawing/2014/main" id="{00000000-0008-0000-0700-0000F4000000}"/>
            </a:ext>
          </a:extLst>
        </xdr:cNvPr>
        <xdr:cNvSpPr/>
      </xdr:nvSpPr>
      <xdr:spPr>
        <a:xfrm>
          <a:off x="4584700" y="1641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106058</xdr:rowOff>
    </xdr:from>
    <xdr:ext cx="534377" cy="259045"/>
    <xdr:sp macro="" textlink="">
      <xdr:nvSpPr>
        <xdr:cNvPr id="245" name="衛生費該当値テキスト">
          <a:extLst>
            <a:ext uri="{FF2B5EF4-FFF2-40B4-BE49-F238E27FC236}">
              <a16:creationId xmlns:a16="http://schemas.microsoft.com/office/drawing/2014/main" id="{00000000-0008-0000-0700-0000F5000000}"/>
            </a:ext>
          </a:extLst>
        </xdr:cNvPr>
        <xdr:cNvSpPr txBox="1"/>
      </xdr:nvSpPr>
      <xdr:spPr>
        <a:xfrm>
          <a:off x="4686300" y="1639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14210</xdr:rowOff>
    </xdr:from>
    <xdr:to>
      <xdr:col>20</xdr:col>
      <xdr:colOff>38100</xdr:colOff>
      <xdr:row>96</xdr:row>
      <xdr:rowOff>115810</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3746500" y="164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106937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530111" y="1656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27806</xdr:rowOff>
    </xdr:from>
    <xdr:to>
      <xdr:col>15</xdr:col>
      <xdr:colOff>101600</xdr:colOff>
      <xdr:row>96</xdr:row>
      <xdr:rowOff>129406</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2857500" y="1648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120533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57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36362</xdr:rowOff>
    </xdr:from>
    <xdr:to>
      <xdr:col>10</xdr:col>
      <xdr:colOff>165100</xdr:colOff>
      <xdr:row>96</xdr:row>
      <xdr:rowOff>137962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1968500" y="1649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129089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58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55902</xdr:rowOff>
    </xdr:from>
    <xdr:to>
      <xdr:col>6</xdr:col>
      <xdr:colOff>38100</xdr:colOff>
      <xdr:row>96</xdr:row>
      <xdr:rowOff>157502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079500" y="165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148629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6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6" name="労働費グラフ枠">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78" name="労働費最小値テキスト">
          <a:extLst>
            <a:ext uri="{FF2B5EF4-FFF2-40B4-BE49-F238E27FC236}">
              <a16:creationId xmlns:a16="http://schemas.microsoft.com/office/drawing/2014/main" id="{00000000-0008-0000-0700-000016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0" name="労働費最大値テキスト">
          <a:extLst>
            <a:ext uri="{FF2B5EF4-FFF2-40B4-BE49-F238E27FC236}">
              <a16:creationId xmlns:a16="http://schemas.microsoft.com/office/drawing/2014/main" id="{00000000-0008-0000-0700-000018010000}"/>
            </a:ext>
          </a:extLst>
        </xdr:cNvPr>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94251</xdr:rowOff>
    </xdr:from>
    <xdr:ext cx="378565" cy="259045"/>
    <xdr:sp macro="" textlink="">
      <xdr:nvSpPr>
        <xdr:cNvPr id="283" name="労働費平均値テキスト">
          <a:extLst>
            <a:ext uri="{FF2B5EF4-FFF2-40B4-BE49-F238E27FC236}">
              <a16:creationId xmlns:a16="http://schemas.microsoft.com/office/drawing/2014/main" id="{00000000-0008-0000-0700-00001B010000}"/>
            </a:ext>
          </a:extLst>
        </xdr:cNvPr>
        <xdr:cNvSpPr txBox="1"/>
      </xdr:nvSpPr>
      <xdr:spPr>
        <a:xfrm>
          <a:off x="10528300" y="6437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4" name="フローチャート: 判断 283">
          <a:extLst>
            <a:ext uri="{FF2B5EF4-FFF2-40B4-BE49-F238E27FC236}">
              <a16:creationId xmlns:a16="http://schemas.microsoft.com/office/drawing/2014/main" id="{00000000-0008-0000-0700-00001C010000}"/>
            </a:ext>
          </a:extLst>
        </xdr:cNvPr>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45483</xdr:rowOff>
    </xdr:from>
    <xdr:ext cx="378565"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9450017" y="638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43688</xdr:rowOff>
    </xdr:from>
    <xdr:to>
      <xdr:col>45</xdr:col>
      <xdr:colOff>177800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7861300" y="673023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90805</xdr:rowOff>
    </xdr:from>
    <xdr:to>
      <xdr:col>46</xdr:col>
      <xdr:colOff>38100</xdr:colOff>
      <xdr:row>39</xdr:row>
      <xdr:rowOff>20955</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8699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37482</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8561017" y="6381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43688</xdr:rowOff>
    </xdr:from>
    <xdr:to>
      <xdr:col>41</xdr:col>
      <xdr:colOff>50800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6972300" y="673023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80264</xdr:rowOff>
    </xdr:from>
    <xdr:to>
      <xdr:col>41</xdr:col>
      <xdr:colOff>101600</xdr:colOff>
      <xdr:row>39</xdr:row>
      <xdr:rowOff>10414</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26941</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7672017" y="6370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85090</xdr:rowOff>
    </xdr:from>
    <xdr:to>
      <xdr:col>36</xdr:col>
      <xdr:colOff>165100</xdr:colOff>
      <xdr:row>39</xdr:row>
      <xdr:rowOff>15240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6921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31767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783017" y="6375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1" name="楕円 300">
          <a:extLst>
            <a:ext uri="{FF2B5EF4-FFF2-40B4-BE49-F238E27FC236}">
              <a16:creationId xmlns:a16="http://schemas.microsoft.com/office/drawing/2014/main" id="{00000000-0008-0000-0700-00002D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2" name="労働費該当値テキスト">
          <a:extLst>
            <a:ext uri="{FF2B5EF4-FFF2-40B4-BE49-F238E27FC236}">
              <a16:creationId xmlns:a16="http://schemas.microsoft.com/office/drawing/2014/main" id="{00000000-0008-0000-0700-00002E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164338</xdr:rowOff>
    </xdr:from>
    <xdr:to>
      <xdr:col>41</xdr:col>
      <xdr:colOff>101600</xdr:colOff>
      <xdr:row>39</xdr:row>
      <xdr:rowOff>94488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7810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85615</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736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58288</xdr:rowOff>
    </xdr:from>
    <xdr:to>
      <xdr:col>55</xdr:col>
      <xdr:colOff>0</xdr:colOff>
      <xdr:row>58</xdr:row>
      <xdr:rowOff>13208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9830938"/>
          <a:ext cx="838200" cy="12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129021</xdr:rowOff>
    </xdr:from>
    <xdr:ext cx="534377"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73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58288</xdr:rowOff>
    </xdr:from>
    <xdr:to>
      <xdr:col>50</xdr:col>
      <xdr:colOff>114300</xdr:colOff>
      <xdr:row>58</xdr:row>
      <xdr:rowOff>32502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830938"/>
          <a:ext cx="889000" cy="14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5353</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72111" y="994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133772</xdr:rowOff>
    </xdr:from>
    <xdr:to>
      <xdr:col>45</xdr:col>
      <xdr:colOff>177800</xdr:colOff>
      <xdr:row>58</xdr:row>
      <xdr:rowOff>32502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906422"/>
          <a:ext cx="889000" cy="7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116416</xdr:rowOff>
    </xdr:from>
    <xdr:to>
      <xdr:col>46</xdr:col>
      <xdr:colOff>38100</xdr:colOff>
      <xdr:row>58</xdr:row>
      <xdr:rowOff>46566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63093</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133772</xdr:rowOff>
    </xdr:from>
    <xdr:to>
      <xdr:col>41</xdr:col>
      <xdr:colOff>50800</xdr:colOff>
      <xdr:row>58</xdr:row>
      <xdr:rowOff>19662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906422"/>
          <a:ext cx="889000" cy="5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118611</xdr:rowOff>
    </xdr:from>
    <xdr:to>
      <xdr:col>41</xdr:col>
      <xdr:colOff>101600</xdr:colOff>
      <xdr:row>58</xdr:row>
      <xdr:rowOff>48761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39888</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998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103538</xdr:rowOff>
    </xdr:from>
    <xdr:to>
      <xdr:col>36</xdr:col>
      <xdr:colOff>165100</xdr:colOff>
      <xdr:row>58</xdr:row>
      <xdr:rowOff>33688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8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50215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65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133858</xdr:rowOff>
    </xdr:from>
    <xdr:to>
      <xdr:col>55</xdr:col>
      <xdr:colOff>50800</xdr:colOff>
      <xdr:row>58</xdr:row>
      <xdr:rowOff>64008</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0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112285</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88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7488</xdr:rowOff>
    </xdr:from>
    <xdr:to>
      <xdr:col>50</xdr:col>
      <xdr:colOff>165100</xdr:colOff>
      <xdr:row>57</xdr:row>
      <xdr:rowOff>109088</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78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125615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55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153152</xdr:rowOff>
    </xdr:from>
    <xdr:to>
      <xdr:col>46</xdr:col>
      <xdr:colOff>38100</xdr:colOff>
      <xdr:row>58</xdr:row>
      <xdr:rowOff>83302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2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74429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1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82972</xdr:rowOff>
    </xdr:from>
    <xdr:to>
      <xdr:col>41</xdr:col>
      <xdr:colOff>101600</xdr:colOff>
      <xdr:row>58</xdr:row>
      <xdr:rowOff>13122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85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29649</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63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140312</xdr:rowOff>
    </xdr:from>
    <xdr:to>
      <xdr:col>36</xdr:col>
      <xdr:colOff>165100</xdr:colOff>
      <xdr:row>58</xdr:row>
      <xdr:rowOff>70462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1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61589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0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117025</xdr:rowOff>
    </xdr:from>
    <xdr:to>
      <xdr:col>55</xdr:col>
      <xdr:colOff>0</xdr:colOff>
      <xdr:row>78</xdr:row>
      <xdr:rowOff>126811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490125"/>
          <a:ext cx="838200" cy="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126821</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5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126811</xdr:rowOff>
    </xdr:from>
    <xdr:to>
      <xdr:col>50</xdr:col>
      <xdr:colOff>114300</xdr:colOff>
      <xdr:row>78</xdr:row>
      <xdr:rowOff>153970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99911"/>
          <a:ext cx="889000" cy="2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23810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153970</xdr:rowOff>
    </xdr:from>
    <xdr:to>
      <xdr:col>45</xdr:col>
      <xdr:colOff>177800</xdr:colOff>
      <xdr:row>79</xdr:row>
      <xdr:rowOff>8080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527070"/>
          <a:ext cx="889000" cy="2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15182</xdr:rowOff>
    </xdr:from>
    <xdr:to>
      <xdr:col>46</xdr:col>
      <xdr:colOff>38100</xdr:colOff>
      <xdr:row>78</xdr:row>
      <xdr:rowOff>116782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133309</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6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8080</xdr:rowOff>
    </xdr:from>
    <xdr:to>
      <xdr:col>41</xdr:col>
      <xdr:colOff>50800</xdr:colOff>
      <xdr:row>79</xdr:row>
      <xdr:rowOff>15385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552630"/>
          <a:ext cx="889000" cy="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52074</xdr:rowOff>
    </xdr:from>
    <xdr:to>
      <xdr:col>41</xdr:col>
      <xdr:colOff>101600</xdr:colOff>
      <xdr:row>78</xdr:row>
      <xdr:rowOff>153674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170201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20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44017</xdr:rowOff>
    </xdr:from>
    <xdr:to>
      <xdr:col>36</xdr:col>
      <xdr:colOff>165100</xdr:colOff>
      <xdr:row>78</xdr:row>
      <xdr:rowOff>145617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162144</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9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66225</xdr:rowOff>
    </xdr:from>
    <xdr:to>
      <xdr:col>55</xdr:col>
      <xdr:colOff>50800</xdr:colOff>
      <xdr:row>78</xdr:row>
      <xdr:rowOff>167825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44652</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4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76011</xdr:rowOff>
    </xdr:from>
    <xdr:to>
      <xdr:col>50</xdr:col>
      <xdr:colOff>165100</xdr:colOff>
      <xdr:row>79</xdr:row>
      <xdr:rowOff>6161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4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168738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54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103170</xdr:rowOff>
    </xdr:from>
    <xdr:to>
      <xdr:col>46</xdr:col>
      <xdr:colOff>38100</xdr:colOff>
      <xdr:row>79</xdr:row>
      <xdr:rowOff>33320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7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24447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56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128730</xdr:rowOff>
    </xdr:from>
    <xdr:to>
      <xdr:col>41</xdr:col>
      <xdr:colOff>101600</xdr:colOff>
      <xdr:row>79</xdr:row>
      <xdr:rowOff>58880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50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50007</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9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136035</xdr:rowOff>
    </xdr:from>
    <xdr:to>
      <xdr:col>36</xdr:col>
      <xdr:colOff>165100</xdr:colOff>
      <xdr:row>79</xdr:row>
      <xdr:rowOff>66185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0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57312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60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153964</xdr:rowOff>
    </xdr:from>
    <xdr:to>
      <xdr:col>55</xdr:col>
      <xdr:colOff>0</xdr:colOff>
      <xdr:row>97</xdr:row>
      <xdr:rowOff>169548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84614"/>
          <a:ext cx="838200" cy="1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68167</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55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117320</xdr:rowOff>
    </xdr:from>
    <xdr:to>
      <xdr:col>50</xdr:col>
      <xdr:colOff>114300</xdr:colOff>
      <xdr:row>97</xdr:row>
      <xdr:rowOff>169548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747970"/>
          <a:ext cx="889000" cy="5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145046</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2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91184</xdr:rowOff>
    </xdr:from>
    <xdr:to>
      <xdr:col>45</xdr:col>
      <xdr:colOff>177800</xdr:colOff>
      <xdr:row>97</xdr:row>
      <xdr:rowOff>117320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721834"/>
          <a:ext cx="889000" cy="2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73172</xdr:rowOff>
    </xdr:from>
    <xdr:to>
      <xdr:col>46</xdr:col>
      <xdr:colOff>38100</xdr:colOff>
      <xdr:row>97</xdr:row>
      <xdr:rowOff>3322</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19849</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30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91184</xdr:rowOff>
    </xdr:from>
    <xdr:to>
      <xdr:col>41</xdr:col>
      <xdr:colOff>50800</xdr:colOff>
      <xdr:row>97</xdr:row>
      <xdr:rowOff>124292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21834"/>
          <a:ext cx="889000" cy="3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56880</xdr:rowOff>
    </xdr:from>
    <xdr:to>
      <xdr:col>41</xdr:col>
      <xdr:colOff>101600</xdr:colOff>
      <xdr:row>96</xdr:row>
      <xdr:rowOff>158480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1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3557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9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76068</xdr:rowOff>
    </xdr:from>
    <xdr:to>
      <xdr:col>36</xdr:col>
      <xdr:colOff>165100</xdr:colOff>
      <xdr:row>97</xdr:row>
      <xdr:rowOff>6218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22745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31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103164</xdr:rowOff>
    </xdr:from>
    <xdr:to>
      <xdr:col>55</xdr:col>
      <xdr:colOff>50800</xdr:colOff>
      <xdr:row>98</xdr:row>
      <xdr:rowOff>33314</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3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18091</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4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118748</xdr:rowOff>
    </xdr:from>
    <xdr:to>
      <xdr:col>50</xdr:col>
      <xdr:colOff>165100</xdr:colOff>
      <xdr:row>98</xdr:row>
      <xdr:rowOff>48898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4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40025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84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66520</xdr:rowOff>
    </xdr:from>
    <xdr:to>
      <xdr:col>46</xdr:col>
      <xdr:colOff>38100</xdr:colOff>
      <xdr:row>97</xdr:row>
      <xdr:rowOff>168120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159247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78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40384</xdr:rowOff>
    </xdr:from>
    <xdr:to>
      <xdr:col>41</xdr:col>
      <xdr:colOff>101600</xdr:colOff>
      <xdr:row>97</xdr:row>
      <xdr:rowOff>141984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7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133111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76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73492</xdr:rowOff>
    </xdr:from>
    <xdr:to>
      <xdr:col>36</xdr:col>
      <xdr:colOff>165100</xdr:colOff>
      <xdr:row>98</xdr:row>
      <xdr:rowOff>3642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166219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161009</xdr:rowOff>
    </xdr:from>
    <xdr:to>
      <xdr:col>85</xdr:col>
      <xdr:colOff>127000</xdr:colOff>
      <xdr:row>37</xdr:row>
      <xdr:rowOff>2279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333209"/>
          <a:ext cx="838200" cy="1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116512</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17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161009</xdr:rowOff>
    </xdr:from>
    <xdr:to>
      <xdr:col>81</xdr:col>
      <xdr:colOff>50800</xdr:colOff>
      <xdr:row>37</xdr:row>
      <xdr:rowOff>78451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333209"/>
          <a:ext cx="889000" cy="8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154596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129413</xdr:rowOff>
    </xdr:from>
    <xdr:to>
      <xdr:col>76</xdr:col>
      <xdr:colOff>114300</xdr:colOff>
      <xdr:row>37</xdr:row>
      <xdr:rowOff>78451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301613"/>
          <a:ext cx="889000" cy="12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107237</xdr:rowOff>
    </xdr:from>
    <xdr:to>
      <xdr:col>76</xdr:col>
      <xdr:colOff>165100</xdr:colOff>
      <xdr:row>37</xdr:row>
      <xdr:rowOff>37387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53914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129413</xdr:rowOff>
    </xdr:from>
    <xdr:to>
      <xdr:col>71</xdr:col>
      <xdr:colOff>177800</xdr:colOff>
      <xdr:row>37</xdr:row>
      <xdr:rowOff>12011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301613"/>
          <a:ext cx="889000" cy="5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97962</xdr:rowOff>
    </xdr:from>
    <xdr:to>
      <xdr:col>72</xdr:col>
      <xdr:colOff>38100</xdr:colOff>
      <xdr:row>37</xdr:row>
      <xdr:rowOff>28112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19239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36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146458</xdr:rowOff>
    </xdr:from>
    <xdr:to>
      <xdr:col>67</xdr:col>
      <xdr:colOff>101600</xdr:colOff>
      <xdr:row>37</xdr:row>
      <xdr:rowOff>76608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67735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41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122929</xdr:rowOff>
    </xdr:from>
    <xdr:to>
      <xdr:col>85</xdr:col>
      <xdr:colOff>177800</xdr:colOff>
      <xdr:row>37</xdr:row>
      <xdr:rowOff>53079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29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101356</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27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110209</xdr:rowOff>
    </xdr:from>
    <xdr:to>
      <xdr:col>81</xdr:col>
      <xdr:colOff>101600</xdr:colOff>
      <xdr:row>37</xdr:row>
      <xdr:rowOff>40359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28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31486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37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27651</xdr:rowOff>
    </xdr:from>
    <xdr:to>
      <xdr:col>76</xdr:col>
      <xdr:colOff>165100</xdr:colOff>
      <xdr:row>37</xdr:row>
      <xdr:rowOff>129251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37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120378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46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78613</xdr:rowOff>
    </xdr:from>
    <xdr:to>
      <xdr:col>72</xdr:col>
      <xdr:colOff>38100</xdr:colOff>
      <xdr:row>37</xdr:row>
      <xdr:rowOff>8763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25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25290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02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132661</xdr:rowOff>
    </xdr:from>
    <xdr:to>
      <xdr:col>67</xdr:col>
      <xdr:colOff>101600</xdr:colOff>
      <xdr:row>37</xdr:row>
      <xdr:rowOff>62811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30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79338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08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23589</xdr:rowOff>
    </xdr:from>
    <xdr:to>
      <xdr:col>85</xdr:col>
      <xdr:colOff>127000</xdr:colOff>
      <xdr:row>57</xdr:row>
      <xdr:rowOff>153128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796239"/>
          <a:ext cx="8382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138034</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567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23589</xdr:rowOff>
    </xdr:from>
    <xdr:to>
      <xdr:col>81</xdr:col>
      <xdr:colOff>50800</xdr:colOff>
      <xdr:row>57</xdr:row>
      <xdr:rowOff>144487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796239"/>
          <a:ext cx="889000" cy="12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12287</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144487</xdr:rowOff>
    </xdr:from>
    <xdr:to>
      <xdr:col>76</xdr:col>
      <xdr:colOff>114300</xdr:colOff>
      <xdr:row>58</xdr:row>
      <xdr:rowOff>6124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917137"/>
          <a:ext cx="889000" cy="3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98758</xdr:rowOff>
    </xdr:from>
    <xdr:to>
      <xdr:col>76</xdr:col>
      <xdr:colOff>165100</xdr:colOff>
      <xdr:row>57</xdr:row>
      <xdr:rowOff>28908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45435</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6124</xdr:rowOff>
    </xdr:from>
    <xdr:to>
      <xdr:col>71</xdr:col>
      <xdr:colOff>177800</xdr:colOff>
      <xdr:row>58</xdr:row>
      <xdr:rowOff>9778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950224"/>
          <a:ext cx="889000" cy="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141715</xdr:rowOff>
    </xdr:from>
    <xdr:to>
      <xdr:col>72</xdr:col>
      <xdr:colOff>38100</xdr:colOff>
      <xdr:row>57</xdr:row>
      <xdr:rowOff>71865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88392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149099</xdr:rowOff>
    </xdr:from>
    <xdr:to>
      <xdr:col>67</xdr:col>
      <xdr:colOff>101600</xdr:colOff>
      <xdr:row>57</xdr:row>
      <xdr:rowOff>79249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95776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102328</xdr:rowOff>
    </xdr:from>
    <xdr:to>
      <xdr:col>85</xdr:col>
      <xdr:colOff>177800</xdr:colOff>
      <xdr:row>58</xdr:row>
      <xdr:rowOff>32478</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87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17255</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8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144239</xdr:rowOff>
    </xdr:from>
    <xdr:to>
      <xdr:col>81</xdr:col>
      <xdr:colOff>101600</xdr:colOff>
      <xdr:row>57</xdr:row>
      <xdr:rowOff>74389</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7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65516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83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93687</xdr:rowOff>
    </xdr:from>
    <xdr:to>
      <xdr:col>76</xdr:col>
      <xdr:colOff>165100</xdr:colOff>
      <xdr:row>58</xdr:row>
      <xdr:rowOff>23837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86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14964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95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126774</xdr:rowOff>
    </xdr:from>
    <xdr:to>
      <xdr:col>72</xdr:col>
      <xdr:colOff>38100</xdr:colOff>
      <xdr:row>58</xdr:row>
      <xdr:rowOff>56924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89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48051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9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130428</xdr:rowOff>
    </xdr:from>
    <xdr:to>
      <xdr:col>67</xdr:col>
      <xdr:colOff>101600</xdr:colOff>
      <xdr:row>58</xdr:row>
      <xdr:rowOff>60578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90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51705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9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40869</xdr:rowOff>
    </xdr:from>
    <xdr:to>
      <xdr:col>85</xdr:col>
      <xdr:colOff>127000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585419"/>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56284</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5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164007</xdr:rowOff>
    </xdr:from>
    <xdr:to>
      <xdr:col>81</xdr:col>
      <xdr:colOff>50800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37107"/>
          <a:ext cx="889000" cy="5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11783</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164007</xdr:rowOff>
    </xdr:from>
    <xdr:to>
      <xdr:col>76</xdr:col>
      <xdr:colOff>114300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37107"/>
          <a:ext cx="889000" cy="5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40590</xdr:rowOff>
    </xdr:from>
    <xdr:to>
      <xdr:col>76</xdr:col>
      <xdr:colOff>165100</xdr:colOff>
      <xdr:row>78</xdr:row>
      <xdr:rowOff>142190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158717</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20676</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65226"/>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75718</xdr:rowOff>
    </xdr:from>
    <xdr:to>
      <xdr:col>72</xdr:col>
      <xdr:colOff>38100</xdr:colOff>
      <xdr:row>79</xdr:row>
      <xdr:rowOff>5868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22395</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135762</xdr:rowOff>
    </xdr:from>
    <xdr:to>
      <xdr:col>67</xdr:col>
      <xdr:colOff>101600</xdr:colOff>
      <xdr:row>79</xdr:row>
      <xdr:rowOff>65912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50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82439</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28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161519</xdr:rowOff>
    </xdr:from>
    <xdr:to>
      <xdr:col>85</xdr:col>
      <xdr:colOff>177800</xdr:colOff>
      <xdr:row>79</xdr:row>
      <xdr:rowOff>91669</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76446</xdr:rowOff>
    </xdr:from>
    <xdr:ext cx="378565"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49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113207</xdr:rowOff>
    </xdr:from>
    <xdr:to>
      <xdr:col>76</xdr:col>
      <xdr:colOff>165100</xdr:colOff>
      <xdr:row>79</xdr:row>
      <xdr:rowOff>43357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4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34484</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579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141326</xdr:rowOff>
    </xdr:from>
    <xdr:to>
      <xdr:col>67</xdr:col>
      <xdr:colOff>101600</xdr:colOff>
      <xdr:row>79</xdr:row>
      <xdr:rowOff>71476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1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62603</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60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160485</xdr:rowOff>
    </xdr:from>
    <xdr:to>
      <xdr:col>85</xdr:col>
      <xdr:colOff>127000</xdr:colOff>
      <xdr:row>97</xdr:row>
      <xdr:rowOff>4854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619685"/>
          <a:ext cx="838200" cy="1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79306</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195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4854</xdr:rowOff>
    </xdr:from>
    <xdr:to>
      <xdr:col>81</xdr:col>
      <xdr:colOff>50800</xdr:colOff>
      <xdr:row>97</xdr:row>
      <xdr:rowOff>10057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635504"/>
          <a:ext cx="889000" cy="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20499</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13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10057</xdr:rowOff>
    </xdr:from>
    <xdr:to>
      <xdr:col>76</xdr:col>
      <xdr:colOff>114300</xdr:colOff>
      <xdr:row>97</xdr:row>
      <xdr:rowOff>40168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703300" y="16640707"/>
          <a:ext cx="889000" cy="3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108972</xdr:rowOff>
    </xdr:from>
    <xdr:to>
      <xdr:col>76</xdr:col>
      <xdr:colOff>165100</xdr:colOff>
      <xdr:row>96</xdr:row>
      <xdr:rowOff>39122</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3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55649</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1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40168</xdr:rowOff>
    </xdr:from>
    <xdr:to>
      <xdr:col>71</xdr:col>
      <xdr:colOff>177800</xdr:colOff>
      <xdr:row>97</xdr:row>
      <xdr:rowOff>62030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2814300" y="16670818"/>
          <a:ext cx="889000" cy="2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124507</xdr:rowOff>
    </xdr:from>
    <xdr:to>
      <xdr:col>72</xdr:col>
      <xdr:colOff>38100</xdr:colOff>
      <xdr:row>96</xdr:row>
      <xdr:rowOff>54657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4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71184</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1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126281</xdr:rowOff>
    </xdr:from>
    <xdr:to>
      <xdr:col>67</xdr:col>
      <xdr:colOff>101600</xdr:colOff>
      <xdr:row>96</xdr:row>
      <xdr:rowOff>56431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41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72958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18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109685</xdr:rowOff>
    </xdr:from>
    <xdr:to>
      <xdr:col>85</xdr:col>
      <xdr:colOff>177800</xdr:colOff>
      <xdr:row>97</xdr:row>
      <xdr:rowOff>39835</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56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88112</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54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125504</xdr:rowOff>
    </xdr:from>
    <xdr:to>
      <xdr:col>81</xdr:col>
      <xdr:colOff>101600</xdr:colOff>
      <xdr:row>97</xdr:row>
      <xdr:rowOff>55654</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58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46781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67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130707</xdr:rowOff>
    </xdr:from>
    <xdr:to>
      <xdr:col>76</xdr:col>
      <xdr:colOff>165100</xdr:colOff>
      <xdr:row>97</xdr:row>
      <xdr:rowOff>60857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5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51984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68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160818</xdr:rowOff>
    </xdr:from>
    <xdr:to>
      <xdr:col>72</xdr:col>
      <xdr:colOff>38100</xdr:colOff>
      <xdr:row>97</xdr:row>
      <xdr:rowOff>90968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62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82095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71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11230</xdr:rowOff>
    </xdr:from>
    <xdr:to>
      <xdr:col>67</xdr:col>
      <xdr:colOff>101600</xdr:colOff>
      <xdr:row>97</xdr:row>
      <xdr:rowOff>112830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64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103957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73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92347</xdr:rowOff>
    </xdr:from>
    <xdr:to>
      <xdr:col>116</xdr:col>
      <xdr:colOff>63500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1323300" y="677889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11176</xdr:rowOff>
    </xdr:from>
    <xdr:to>
      <xdr:col>107</xdr:col>
      <xdr:colOff>101600</xdr:colOff>
      <xdr:row>38</xdr:row>
      <xdr:rowOff>112776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129303</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14442</xdr:rowOff>
    </xdr:from>
    <xdr:to>
      <xdr:col>102</xdr:col>
      <xdr:colOff>165100</xdr:colOff>
      <xdr:row>39</xdr:row>
      <xdr:rowOff>116042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7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132569</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76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3339</xdr:rowOff>
    </xdr:from>
    <xdr:to>
      <xdr:col>98</xdr:col>
      <xdr:colOff>38100</xdr:colOff>
      <xdr:row>39</xdr:row>
      <xdr:rowOff>104939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121465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6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41547</xdr:rowOff>
    </xdr:from>
    <xdr:to>
      <xdr:col>116</xdr:col>
      <xdr:colOff>114300</xdr:colOff>
      <xdr:row>39</xdr:row>
      <xdr:rowOff>143147</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7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160400</xdr:rowOff>
    </xdr:from>
    <xdr:ext cx="313932"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755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議会費については、類似団体と比較して引き続き高い水準で推移しているため、経費の削減に努める。</a:t>
          </a:r>
        </a:p>
        <a:p>
          <a:r>
            <a:rPr kumimoji="1" lang="ja-JP" altLang="en-US" sz="1300">
              <a:latin typeface="ＭＳ Ｐゴシック" panose="020B0600070205080204" pitchFamily="50" charset="-128"/>
              <a:ea typeface="ＭＳ Ｐゴシック" panose="020B0600070205080204" pitchFamily="50" charset="-128"/>
            </a:rPr>
            <a:t>総務費、教育費、民生費、衛生費、商工費、土木費、消防費について、類似団体と比較して低い水準で推移しており、引き続き経費の削減に努める。</a:t>
          </a:r>
        </a:p>
        <a:p>
          <a:r>
            <a:rPr kumimoji="1" lang="ja-JP" altLang="en-US" sz="1300">
              <a:latin typeface="ＭＳ Ｐゴシック" panose="020B0600070205080204" pitchFamily="50" charset="-128"/>
              <a:ea typeface="ＭＳ Ｐゴシック" panose="020B0600070205080204" pitchFamily="50" charset="-128"/>
            </a:rPr>
            <a:t>公債費については、類似団体と比較して下回っているが増加傾向にあるため、今後も町債発行事業を選別し、公債費の抑制を図り健全財政に努める。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人口減少や地価下落による町税の自然減など自主財源の確保は依然として厳しい状況が続いているが、新型コロナウイルス感染症の影響により歳出経費が縮減したため財政調整基金を</a:t>
          </a:r>
          <a:r>
            <a:rPr kumimoji="1" lang="en-US" altLang="ja-JP" sz="1400">
              <a:latin typeface="ＭＳ ゴシック" pitchFamily="49" charset="-128"/>
              <a:ea typeface="ＭＳ ゴシック" pitchFamily="49" charset="-128"/>
            </a:rPr>
            <a:t>251,255</a:t>
          </a:r>
          <a:r>
            <a:rPr kumimoji="1" lang="ja-JP" altLang="en-US" sz="1400">
              <a:latin typeface="ＭＳ ゴシック" pitchFamily="49" charset="-128"/>
              <a:ea typeface="ＭＳ ゴシック" pitchFamily="49" charset="-128"/>
            </a:rPr>
            <a:t>千円積立てることとなった。</a:t>
          </a:r>
        </a:p>
        <a:p>
          <a:r>
            <a:rPr kumimoji="1" lang="ja-JP" altLang="en-US" sz="1400">
              <a:latin typeface="ＭＳ ゴシック" pitchFamily="49" charset="-128"/>
              <a:ea typeface="ＭＳ ゴシック" pitchFamily="49" charset="-128"/>
            </a:rPr>
            <a:t>　今後は大規模事業が多数予定されているため、歳入の維持や経常経費の削減等により財政状況を健全に保ち、公債費の増加を見据えて少しでも多くの基金を積立てる必要がある。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引き続き全会計とも黒字に努め、標準財政規模費が小さい国民健康保険事業、後期高齢者医療事業、介護保険事業特別会計の一般会計からの繰入金が増加しているので、税収を主な財源とする普通会計の負担額を減らしていく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stfs02\01170_&#24066;&#30010;&#26449;&#35506;$\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4249_&#30333;&#23376;&#30010;_2021(2&#22238;&#30446;).xlsx" TargetMode="External"/><Relationship Id="rId1" Type="http://schemas.openxmlformats.org/officeDocument/2006/relationships/externalLinkPath" Target="/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4249_&#30333;&#23376;&#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31.6</v>
          </cell>
          <cell r="BX51">
            <v>21.8</v>
          </cell>
          <cell r="CF51">
            <v>26</v>
          </cell>
          <cell r="CN51">
            <v>16.399999999999999</v>
          </cell>
        </row>
        <row r="53">
          <cell r="BP53">
            <v>65.599999999999994</v>
          </cell>
          <cell r="BX53">
            <v>66.5</v>
          </cell>
          <cell r="CF53">
            <v>67.599999999999994</v>
          </cell>
          <cell r="CN53">
            <v>68.400000000000006</v>
          </cell>
          <cell r="CV53">
            <v>69.7</v>
          </cell>
        </row>
        <row r="55">
          <cell r="AN55" t="str">
            <v>類似団体内平均値</v>
          </cell>
          <cell r="BP55">
            <v>0</v>
          </cell>
          <cell r="BX55">
            <v>0</v>
          </cell>
          <cell r="CF55">
            <v>3.1</v>
          </cell>
          <cell r="CN55">
            <v>13.7</v>
          </cell>
          <cell r="CV55">
            <v>6.9</v>
          </cell>
        </row>
        <row r="57">
          <cell r="BP57">
            <v>59.4</v>
          </cell>
          <cell r="BX57">
            <v>60</v>
          </cell>
          <cell r="CF57">
            <v>61.2</v>
          </cell>
          <cell r="CN57">
            <v>62</v>
          </cell>
          <cell r="CV57">
            <v>62.9</v>
          </cell>
        </row>
        <row r="72">
          <cell r="BP72" t="str">
            <v>H29</v>
          </cell>
          <cell r="BX72" t="str">
            <v>H30</v>
          </cell>
          <cell r="CF72" t="str">
            <v>R01</v>
          </cell>
          <cell r="CN72" t="str">
            <v>R02</v>
          </cell>
          <cell r="CV72" t="str">
            <v>R03</v>
          </cell>
        </row>
        <row r="73">
          <cell r="AN73" t="str">
            <v>当該団体値</v>
          </cell>
          <cell r="BP73">
            <v>31.6</v>
          </cell>
          <cell r="BX73">
            <v>21.8</v>
          </cell>
          <cell r="CF73">
            <v>26</v>
          </cell>
          <cell r="CN73">
            <v>16.399999999999999</v>
          </cell>
        </row>
        <row r="75">
          <cell r="BP75">
            <v>2</v>
          </cell>
          <cell r="BX75">
            <v>2.6</v>
          </cell>
          <cell r="CF75">
            <v>3.7</v>
          </cell>
          <cell r="CN75">
            <v>4.3</v>
          </cell>
          <cell r="CV75">
            <v>4.5</v>
          </cell>
        </row>
        <row r="77">
          <cell r="AN77" t="str">
            <v>類似団体内平均値</v>
          </cell>
          <cell r="BP77">
            <v>0</v>
          </cell>
          <cell r="BX77">
            <v>0</v>
          </cell>
          <cell r="CF77">
            <v>3.1</v>
          </cell>
          <cell r="CN77">
            <v>13.7</v>
          </cell>
          <cell r="CV77">
            <v>6.9</v>
          </cell>
        </row>
        <row r="79">
          <cell r="BP79">
            <v>7.9</v>
          </cell>
          <cell r="BX79">
            <v>7.8</v>
          </cell>
          <cell r="CF79">
            <v>7.9</v>
          </cell>
          <cell r="CN79">
            <v>7.9</v>
          </cell>
          <cell r="CV79">
            <v>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363" t="s">
        <v>80</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3"/>
      <c r="BJ1" s="363"/>
      <c r="BK1" s="363"/>
      <c r="BL1" s="363"/>
      <c r="BM1" s="363"/>
      <c r="BN1" s="363"/>
      <c r="BO1" s="363"/>
      <c r="BP1" s="363"/>
      <c r="BQ1" s="363"/>
      <c r="BR1" s="363"/>
      <c r="BS1" s="363"/>
      <c r="BT1" s="363"/>
      <c r="BU1" s="363"/>
      <c r="BV1" s="363"/>
      <c r="BW1" s="363"/>
      <c r="BX1" s="363"/>
      <c r="BY1" s="363"/>
      <c r="BZ1" s="363"/>
      <c r="CA1" s="363"/>
      <c r="CB1" s="363"/>
      <c r="CC1" s="363"/>
      <c r="CD1" s="363"/>
      <c r="CE1" s="363"/>
      <c r="CF1" s="363"/>
      <c r="CG1" s="363"/>
      <c r="CH1" s="363"/>
      <c r="CI1" s="363"/>
      <c r="CJ1" s="363"/>
      <c r="CK1" s="363"/>
      <c r="CL1" s="363"/>
      <c r="CM1" s="363"/>
      <c r="CN1" s="363"/>
      <c r="CO1" s="363"/>
      <c r="CP1" s="363"/>
      <c r="CQ1" s="363"/>
      <c r="CR1" s="363"/>
      <c r="CS1" s="363"/>
      <c r="CT1" s="363"/>
      <c r="CU1" s="363"/>
      <c r="CV1" s="363"/>
      <c r="CW1" s="363"/>
      <c r="CX1" s="363"/>
      <c r="CY1" s="363"/>
      <c r="CZ1" s="363"/>
      <c r="DA1" s="363"/>
      <c r="DB1" s="363"/>
      <c r="DC1" s="363"/>
      <c r="DD1" s="363"/>
      <c r="DE1" s="363"/>
      <c r="DF1" s="363"/>
      <c r="DG1" s="363"/>
      <c r="DH1" s="363"/>
      <c r="DI1" s="363"/>
      <c r="DJ1" s="172"/>
      <c r="DK1" s="172"/>
      <c r="DL1" s="172"/>
      <c r="DM1" s="172"/>
      <c r="DN1" s="172"/>
      <c r="DO1" s="172"/>
    </row>
    <row r="2" spans="1:119" ht="24" thickBot="1" x14ac:dyDescent="0.25">
      <c r="B2" s="173" t="s">
        <v>81</v>
      </c>
      <c r="C2" s="173"/>
      <c r="D2" s="174"/>
    </row>
    <row r="3" spans="1:119" ht="18.75" customHeight="1" thickBot="1" x14ac:dyDescent="0.25">
      <c r="A3" s="172"/>
      <c r="B3" s="364" t="s">
        <v>82</v>
      </c>
      <c r="C3" s="365"/>
      <c r="D3" s="365"/>
      <c r="E3" s="366"/>
      <c r="F3" s="366"/>
      <c r="G3" s="366"/>
      <c r="H3" s="366"/>
      <c r="I3" s="366"/>
      <c r="J3" s="366"/>
      <c r="K3" s="366"/>
      <c r="L3" s="366" t="s">
        <v>83</v>
      </c>
      <c r="M3" s="366"/>
      <c r="N3" s="366"/>
      <c r="O3" s="366"/>
      <c r="P3" s="366"/>
      <c r="Q3" s="366"/>
      <c r="R3" s="373"/>
      <c r="S3" s="373"/>
      <c r="T3" s="373"/>
      <c r="U3" s="373"/>
      <c r="V3" s="374"/>
      <c r="W3" s="348" t="s">
        <v>84</v>
      </c>
      <c r="X3" s="349"/>
      <c r="Y3" s="349"/>
      <c r="Z3" s="349"/>
      <c r="AA3" s="349"/>
      <c r="AB3" s="365"/>
      <c r="AC3" s="373" t="s">
        <v>85</v>
      </c>
      <c r="AD3" s="349"/>
      <c r="AE3" s="349"/>
      <c r="AF3" s="349"/>
      <c r="AG3" s="349"/>
      <c r="AH3" s="349"/>
      <c r="AI3" s="349"/>
      <c r="AJ3" s="349"/>
      <c r="AK3" s="349"/>
      <c r="AL3" s="350"/>
      <c r="AM3" s="348" t="s">
        <v>86</v>
      </c>
      <c r="AN3" s="349"/>
      <c r="AO3" s="349"/>
      <c r="AP3" s="349"/>
      <c r="AQ3" s="349"/>
      <c r="AR3" s="349"/>
      <c r="AS3" s="349"/>
      <c r="AT3" s="349"/>
      <c r="AU3" s="349"/>
      <c r="AV3" s="349"/>
      <c r="AW3" s="349"/>
      <c r="AX3" s="350"/>
      <c r="AY3" s="385" t="s">
        <v>1</v>
      </c>
      <c r="AZ3" s="386"/>
      <c r="BA3" s="386"/>
      <c r="BB3" s="386"/>
      <c r="BC3" s="386"/>
      <c r="BD3" s="386"/>
      <c r="BE3" s="386"/>
      <c r="BF3" s="386"/>
      <c r="BG3" s="386"/>
      <c r="BH3" s="386"/>
      <c r="BI3" s="386"/>
      <c r="BJ3" s="386"/>
      <c r="BK3" s="386"/>
      <c r="BL3" s="386"/>
      <c r="BM3" s="387"/>
      <c r="BN3" s="348" t="s">
        <v>87</v>
      </c>
      <c r="BO3" s="349"/>
      <c r="BP3" s="349"/>
      <c r="BQ3" s="349"/>
      <c r="BR3" s="349"/>
      <c r="BS3" s="349"/>
      <c r="BT3" s="349"/>
      <c r="BU3" s="350"/>
      <c r="BV3" s="348" t="s">
        <v>88</v>
      </c>
      <c r="BW3" s="349"/>
      <c r="BX3" s="349"/>
      <c r="BY3" s="349"/>
      <c r="BZ3" s="349"/>
      <c r="CA3" s="349"/>
      <c r="CB3" s="349"/>
      <c r="CC3" s="350"/>
      <c r="CD3" s="385" t="s">
        <v>1</v>
      </c>
      <c r="CE3" s="386"/>
      <c r="CF3" s="386"/>
      <c r="CG3" s="386"/>
      <c r="CH3" s="386"/>
      <c r="CI3" s="386"/>
      <c r="CJ3" s="386"/>
      <c r="CK3" s="386"/>
      <c r="CL3" s="386"/>
      <c r="CM3" s="386"/>
      <c r="CN3" s="386"/>
      <c r="CO3" s="386"/>
      <c r="CP3" s="386"/>
      <c r="CQ3" s="386"/>
      <c r="CR3" s="386"/>
      <c r="CS3" s="387"/>
      <c r="CT3" s="348" t="s">
        <v>89</v>
      </c>
      <c r="CU3" s="349"/>
      <c r="CV3" s="349"/>
      <c r="CW3" s="349"/>
      <c r="CX3" s="349"/>
      <c r="CY3" s="349"/>
      <c r="CZ3" s="349"/>
      <c r="DA3" s="350"/>
      <c r="DB3" s="348" t="s">
        <v>90</v>
      </c>
      <c r="DC3" s="349"/>
      <c r="DD3" s="349"/>
      <c r="DE3" s="349"/>
      <c r="DF3" s="349"/>
      <c r="DG3" s="349"/>
      <c r="DH3" s="349"/>
      <c r="DI3" s="350"/>
    </row>
    <row r="4" spans="1:119" ht="18.75" customHeight="1" x14ac:dyDescent="0.2">
      <c r="A4" s="172"/>
      <c r="B4" s="367"/>
      <c r="C4" s="368"/>
      <c r="D4" s="368"/>
      <c r="E4" s="369"/>
      <c r="F4" s="369"/>
      <c r="G4" s="369"/>
      <c r="H4" s="369"/>
      <c r="I4" s="369"/>
      <c r="J4" s="369"/>
      <c r="K4" s="369"/>
      <c r="L4" s="369"/>
      <c r="M4" s="369"/>
      <c r="N4" s="369"/>
      <c r="O4" s="369"/>
      <c r="P4" s="369"/>
      <c r="Q4" s="369"/>
      <c r="R4" s="375"/>
      <c r="S4" s="375"/>
      <c r="T4" s="375"/>
      <c r="U4" s="375"/>
      <c r="V4" s="376"/>
      <c r="W4" s="379"/>
      <c r="X4" s="380"/>
      <c r="Y4" s="380"/>
      <c r="Z4" s="380"/>
      <c r="AA4" s="380"/>
      <c r="AB4" s="368"/>
      <c r="AC4" s="375"/>
      <c r="AD4" s="380"/>
      <c r="AE4" s="380"/>
      <c r="AF4" s="380"/>
      <c r="AG4" s="380"/>
      <c r="AH4" s="380"/>
      <c r="AI4" s="380"/>
      <c r="AJ4" s="380"/>
      <c r="AK4" s="380"/>
      <c r="AL4" s="383"/>
      <c r="AM4" s="381"/>
      <c r="AN4" s="382"/>
      <c r="AO4" s="382"/>
      <c r="AP4" s="382"/>
      <c r="AQ4" s="382"/>
      <c r="AR4" s="382"/>
      <c r="AS4" s="382"/>
      <c r="AT4" s="382"/>
      <c r="AU4" s="382"/>
      <c r="AV4" s="382"/>
      <c r="AW4" s="382"/>
      <c r="AX4" s="384"/>
      <c r="AY4" s="351" t="s">
        <v>91</v>
      </c>
      <c r="AZ4" s="352"/>
      <c r="BA4" s="352"/>
      <c r="BB4" s="352"/>
      <c r="BC4" s="352"/>
      <c r="BD4" s="352"/>
      <c r="BE4" s="352"/>
      <c r="BF4" s="352"/>
      <c r="BG4" s="352"/>
      <c r="BH4" s="352"/>
      <c r="BI4" s="352"/>
      <c r="BJ4" s="352"/>
      <c r="BK4" s="352"/>
      <c r="BL4" s="352"/>
      <c r="BM4" s="353"/>
      <c r="BN4" s="354">
        <v>5808161</v>
      </c>
      <c r="BO4" s="355"/>
      <c r="BP4" s="355"/>
      <c r="BQ4" s="355"/>
      <c r="BR4" s="355"/>
      <c r="BS4" s="355"/>
      <c r="BT4" s="355"/>
      <c r="BU4" s="356"/>
      <c r="BV4" s="354">
        <v>6609258</v>
      </c>
      <c r="BW4" s="355"/>
      <c r="BX4" s="355"/>
      <c r="BY4" s="355"/>
      <c r="BZ4" s="355"/>
      <c r="CA4" s="355"/>
      <c r="CB4" s="355"/>
      <c r="CC4" s="356"/>
      <c r="CD4" s="357" t="s">
        <v>92</v>
      </c>
      <c r="CE4" s="358"/>
      <c r="CF4" s="358"/>
      <c r="CG4" s="358"/>
      <c r="CH4" s="358"/>
      <c r="CI4" s="358"/>
      <c r="CJ4" s="358"/>
      <c r="CK4" s="358"/>
      <c r="CL4" s="358"/>
      <c r="CM4" s="358"/>
      <c r="CN4" s="358"/>
      <c r="CO4" s="358"/>
      <c r="CP4" s="358"/>
      <c r="CQ4" s="358"/>
      <c r="CR4" s="358"/>
      <c r="CS4" s="359"/>
      <c r="CT4" s="360">
        <v>7.6</v>
      </c>
      <c r="CU4" s="361"/>
      <c r="CV4" s="361"/>
      <c r="CW4" s="361"/>
      <c r="CX4" s="361"/>
      <c r="CY4" s="361"/>
      <c r="CZ4" s="361"/>
      <c r="DA4" s="362"/>
      <c r="DB4" s="360">
        <v>5.5</v>
      </c>
      <c r="DC4" s="361"/>
      <c r="DD4" s="361"/>
      <c r="DE4" s="361"/>
      <c r="DF4" s="361"/>
      <c r="DG4" s="361"/>
      <c r="DH4" s="361"/>
      <c r="DI4" s="362"/>
    </row>
    <row r="5" spans="1:119" ht="18.75" customHeight="1" x14ac:dyDescent="0.2">
      <c r="A5" s="172"/>
      <c r="B5" s="370"/>
      <c r="C5" s="371"/>
      <c r="D5" s="371"/>
      <c r="E5" s="372"/>
      <c r="F5" s="372"/>
      <c r="G5" s="372"/>
      <c r="H5" s="372"/>
      <c r="I5" s="372"/>
      <c r="J5" s="372"/>
      <c r="K5" s="372"/>
      <c r="L5" s="372"/>
      <c r="M5" s="372"/>
      <c r="N5" s="372"/>
      <c r="O5" s="372"/>
      <c r="P5" s="372"/>
      <c r="Q5" s="372"/>
      <c r="R5" s="377"/>
      <c r="S5" s="377"/>
      <c r="T5" s="377"/>
      <c r="U5" s="377"/>
      <c r="V5" s="378"/>
      <c r="W5" s="381"/>
      <c r="X5" s="382"/>
      <c r="Y5" s="382"/>
      <c r="Z5" s="382"/>
      <c r="AA5" s="382"/>
      <c r="AB5" s="371"/>
      <c r="AC5" s="377"/>
      <c r="AD5" s="382"/>
      <c r="AE5" s="382"/>
      <c r="AF5" s="382"/>
      <c r="AG5" s="382"/>
      <c r="AH5" s="382"/>
      <c r="AI5" s="382"/>
      <c r="AJ5" s="382"/>
      <c r="AK5" s="382"/>
      <c r="AL5" s="384"/>
      <c r="AM5" s="420" t="s">
        <v>93</v>
      </c>
      <c r="AN5" s="421"/>
      <c r="AO5" s="421"/>
      <c r="AP5" s="421"/>
      <c r="AQ5" s="421"/>
      <c r="AR5" s="421"/>
      <c r="AS5" s="421"/>
      <c r="AT5" s="422"/>
      <c r="AU5" s="423" t="s">
        <v>94</v>
      </c>
      <c r="AV5" s="424"/>
      <c r="AW5" s="424"/>
      <c r="AX5" s="424"/>
      <c r="AY5" s="425" t="s">
        <v>95</v>
      </c>
      <c r="AZ5" s="426"/>
      <c r="BA5" s="426"/>
      <c r="BB5" s="426"/>
      <c r="BC5" s="426"/>
      <c r="BD5" s="426"/>
      <c r="BE5" s="426"/>
      <c r="BF5" s="426"/>
      <c r="BG5" s="426"/>
      <c r="BH5" s="426"/>
      <c r="BI5" s="426"/>
      <c r="BJ5" s="426"/>
      <c r="BK5" s="426"/>
      <c r="BL5" s="426"/>
      <c r="BM5" s="427"/>
      <c r="BN5" s="391">
        <v>5530635</v>
      </c>
      <c r="BO5" s="392"/>
      <c r="BP5" s="392"/>
      <c r="BQ5" s="392"/>
      <c r="BR5" s="392"/>
      <c r="BS5" s="392"/>
      <c r="BT5" s="392"/>
      <c r="BU5" s="393"/>
      <c r="BV5" s="391">
        <v>6424843</v>
      </c>
      <c r="BW5" s="392"/>
      <c r="BX5" s="392"/>
      <c r="BY5" s="392"/>
      <c r="BZ5" s="392"/>
      <c r="CA5" s="392"/>
      <c r="CB5" s="392"/>
      <c r="CC5" s="393"/>
      <c r="CD5" s="394" t="s">
        <v>96</v>
      </c>
      <c r="CE5" s="395"/>
      <c r="CF5" s="395"/>
      <c r="CG5" s="395"/>
      <c r="CH5" s="395"/>
      <c r="CI5" s="395"/>
      <c r="CJ5" s="395"/>
      <c r="CK5" s="395"/>
      <c r="CL5" s="395"/>
      <c r="CM5" s="395"/>
      <c r="CN5" s="395"/>
      <c r="CO5" s="395"/>
      <c r="CP5" s="395"/>
      <c r="CQ5" s="395"/>
      <c r="CR5" s="395"/>
      <c r="CS5" s="396"/>
      <c r="CT5" s="388">
        <v>74.400000000000006</v>
      </c>
      <c r="CU5" s="389"/>
      <c r="CV5" s="389"/>
      <c r="CW5" s="389"/>
      <c r="CX5" s="389"/>
      <c r="CY5" s="389"/>
      <c r="CZ5" s="389"/>
      <c r="DA5" s="390"/>
      <c r="DB5" s="388">
        <v>84.3</v>
      </c>
      <c r="DC5" s="389"/>
      <c r="DD5" s="389"/>
      <c r="DE5" s="389"/>
      <c r="DF5" s="389"/>
      <c r="DG5" s="389"/>
      <c r="DH5" s="389"/>
      <c r="DI5" s="390"/>
    </row>
    <row r="6" spans="1:119" ht="18.75" customHeight="1" x14ac:dyDescent="0.2">
      <c r="A6" s="172"/>
      <c r="B6" s="397" t="s">
        <v>97</v>
      </c>
      <c r="C6" s="398"/>
      <c r="D6" s="398"/>
      <c r="E6" s="399"/>
      <c r="F6" s="399"/>
      <c r="G6" s="399"/>
      <c r="H6" s="399"/>
      <c r="I6" s="399"/>
      <c r="J6" s="399"/>
      <c r="K6" s="399"/>
      <c r="L6" s="399" t="s">
        <v>98</v>
      </c>
      <c r="M6" s="399"/>
      <c r="N6" s="399"/>
      <c r="O6" s="399"/>
      <c r="P6" s="399"/>
      <c r="Q6" s="399"/>
      <c r="R6" s="403"/>
      <c r="S6" s="403"/>
      <c r="T6" s="403"/>
      <c r="U6" s="403"/>
      <c r="V6" s="404"/>
      <c r="W6" s="407" t="s">
        <v>99</v>
      </c>
      <c r="X6" s="408"/>
      <c r="Y6" s="408"/>
      <c r="Z6" s="408"/>
      <c r="AA6" s="408"/>
      <c r="AB6" s="398"/>
      <c r="AC6" s="411" t="s">
        <v>100</v>
      </c>
      <c r="AD6" s="412"/>
      <c r="AE6" s="412"/>
      <c r="AF6" s="412"/>
      <c r="AG6" s="412"/>
      <c r="AH6" s="412"/>
      <c r="AI6" s="412"/>
      <c r="AJ6" s="412"/>
      <c r="AK6" s="412"/>
      <c r="AL6" s="413"/>
      <c r="AM6" s="420" t="s">
        <v>101</v>
      </c>
      <c r="AN6" s="421"/>
      <c r="AO6" s="421"/>
      <c r="AP6" s="421"/>
      <c r="AQ6" s="421"/>
      <c r="AR6" s="421"/>
      <c r="AS6" s="421"/>
      <c r="AT6" s="422"/>
      <c r="AU6" s="423" t="s">
        <v>94</v>
      </c>
      <c r="AV6" s="424"/>
      <c r="AW6" s="424"/>
      <c r="AX6" s="424"/>
      <c r="AY6" s="425" t="s">
        <v>102</v>
      </c>
      <c r="AZ6" s="426"/>
      <c r="BA6" s="426"/>
      <c r="BB6" s="426"/>
      <c r="BC6" s="426"/>
      <c r="BD6" s="426"/>
      <c r="BE6" s="426"/>
      <c r="BF6" s="426"/>
      <c r="BG6" s="426"/>
      <c r="BH6" s="426"/>
      <c r="BI6" s="426"/>
      <c r="BJ6" s="426"/>
      <c r="BK6" s="426"/>
      <c r="BL6" s="426"/>
      <c r="BM6" s="427"/>
      <c r="BN6" s="391">
        <v>277526</v>
      </c>
      <c r="BO6" s="392"/>
      <c r="BP6" s="392"/>
      <c r="BQ6" s="392"/>
      <c r="BR6" s="392"/>
      <c r="BS6" s="392"/>
      <c r="BT6" s="392"/>
      <c r="BU6" s="393"/>
      <c r="BV6" s="391">
        <v>184415</v>
      </c>
      <c r="BW6" s="392"/>
      <c r="BX6" s="392"/>
      <c r="BY6" s="392"/>
      <c r="BZ6" s="392"/>
      <c r="CA6" s="392"/>
      <c r="CB6" s="392"/>
      <c r="CC6" s="393"/>
      <c r="CD6" s="394" t="s">
        <v>103</v>
      </c>
      <c r="CE6" s="395"/>
      <c r="CF6" s="395"/>
      <c r="CG6" s="395"/>
      <c r="CH6" s="395"/>
      <c r="CI6" s="395"/>
      <c r="CJ6" s="395"/>
      <c r="CK6" s="395"/>
      <c r="CL6" s="395"/>
      <c r="CM6" s="395"/>
      <c r="CN6" s="395"/>
      <c r="CO6" s="395"/>
      <c r="CP6" s="395"/>
      <c r="CQ6" s="395"/>
      <c r="CR6" s="395"/>
      <c r="CS6" s="396"/>
      <c r="CT6" s="428">
        <v>78.400000000000006</v>
      </c>
      <c r="CU6" s="429"/>
      <c r="CV6" s="429"/>
      <c r="CW6" s="429"/>
      <c r="CX6" s="429"/>
      <c r="CY6" s="429"/>
      <c r="CZ6" s="429"/>
      <c r="DA6" s="430"/>
      <c r="DB6" s="428">
        <v>88.1</v>
      </c>
      <c r="DC6" s="429"/>
      <c r="DD6" s="429"/>
      <c r="DE6" s="429"/>
      <c r="DF6" s="429"/>
      <c r="DG6" s="429"/>
      <c r="DH6" s="429"/>
      <c r="DI6" s="430"/>
    </row>
    <row r="7" spans="1:119" ht="18.75" customHeight="1" x14ac:dyDescent="0.2">
      <c r="A7" s="172"/>
      <c r="B7" s="367"/>
      <c r="C7" s="368"/>
      <c r="D7" s="368"/>
      <c r="E7" s="369"/>
      <c r="F7" s="369"/>
      <c r="G7" s="369"/>
      <c r="H7" s="369"/>
      <c r="I7" s="369"/>
      <c r="J7" s="369"/>
      <c r="K7" s="369"/>
      <c r="L7" s="369"/>
      <c r="M7" s="369"/>
      <c r="N7" s="369"/>
      <c r="O7" s="369"/>
      <c r="P7" s="369"/>
      <c r="Q7" s="369"/>
      <c r="R7" s="375"/>
      <c r="S7" s="375"/>
      <c r="T7" s="375"/>
      <c r="U7" s="375"/>
      <c r="V7" s="376"/>
      <c r="W7" s="379"/>
      <c r="X7" s="380"/>
      <c r="Y7" s="380"/>
      <c r="Z7" s="380"/>
      <c r="AA7" s="380"/>
      <c r="AB7" s="368"/>
      <c r="AC7" s="414"/>
      <c r="AD7" s="415"/>
      <c r="AE7" s="415"/>
      <c r="AF7" s="415"/>
      <c r="AG7" s="415"/>
      <c r="AH7" s="415"/>
      <c r="AI7" s="415"/>
      <c r="AJ7" s="415"/>
      <c r="AK7" s="415"/>
      <c r="AL7" s="416"/>
      <c r="AM7" s="420" t="s">
        <v>104</v>
      </c>
      <c r="AN7" s="421"/>
      <c r="AO7" s="421"/>
      <c r="AP7" s="421"/>
      <c r="AQ7" s="421"/>
      <c r="AR7" s="421"/>
      <c r="AS7" s="421"/>
      <c r="AT7" s="422"/>
      <c r="AU7" s="423" t="s">
        <v>105</v>
      </c>
      <c r="AV7" s="424"/>
      <c r="AW7" s="424"/>
      <c r="AX7" s="424"/>
      <c r="AY7" s="425" t="s">
        <v>106</v>
      </c>
      <c r="AZ7" s="426"/>
      <c r="BA7" s="426"/>
      <c r="BB7" s="426"/>
      <c r="BC7" s="426"/>
      <c r="BD7" s="426"/>
      <c r="BE7" s="426"/>
      <c r="BF7" s="426"/>
      <c r="BG7" s="426"/>
      <c r="BH7" s="426"/>
      <c r="BI7" s="426"/>
      <c r="BJ7" s="426"/>
      <c r="BK7" s="426"/>
      <c r="BL7" s="426"/>
      <c r="BM7" s="427"/>
      <c r="BN7" s="391">
        <v>12752</v>
      </c>
      <c r="BO7" s="392"/>
      <c r="BP7" s="392"/>
      <c r="BQ7" s="392"/>
      <c r="BR7" s="392"/>
      <c r="BS7" s="392"/>
      <c r="BT7" s="392"/>
      <c r="BU7" s="393"/>
      <c r="BV7" s="391">
        <v>6114</v>
      </c>
      <c r="BW7" s="392"/>
      <c r="BX7" s="392"/>
      <c r="BY7" s="392"/>
      <c r="BZ7" s="392"/>
      <c r="CA7" s="392"/>
      <c r="CB7" s="392"/>
      <c r="CC7" s="393"/>
      <c r="CD7" s="394" t="s">
        <v>107</v>
      </c>
      <c r="CE7" s="395"/>
      <c r="CF7" s="395"/>
      <c r="CG7" s="395"/>
      <c r="CH7" s="395"/>
      <c r="CI7" s="395"/>
      <c r="CJ7" s="395"/>
      <c r="CK7" s="395"/>
      <c r="CL7" s="395"/>
      <c r="CM7" s="395"/>
      <c r="CN7" s="395"/>
      <c r="CO7" s="395"/>
      <c r="CP7" s="395"/>
      <c r="CQ7" s="395"/>
      <c r="CR7" s="395"/>
      <c r="CS7" s="396"/>
      <c r="CT7" s="391">
        <v>3465343</v>
      </c>
      <c r="CU7" s="392"/>
      <c r="CV7" s="392"/>
      <c r="CW7" s="392"/>
      <c r="CX7" s="392"/>
      <c r="CY7" s="392"/>
      <c r="CZ7" s="392"/>
      <c r="DA7" s="393"/>
      <c r="DB7" s="391">
        <v>3235718</v>
      </c>
      <c r="DC7" s="392"/>
      <c r="DD7" s="392"/>
      <c r="DE7" s="392"/>
      <c r="DF7" s="392"/>
      <c r="DG7" s="392"/>
      <c r="DH7" s="392"/>
      <c r="DI7" s="393"/>
    </row>
    <row r="8" spans="1:119" ht="18.75" customHeight="1" thickBot="1" x14ac:dyDescent="0.25">
      <c r="A8" s="172"/>
      <c r="B8" s="400"/>
      <c r="C8" s="401"/>
      <c r="D8" s="401"/>
      <c r="E8" s="402"/>
      <c r="F8" s="402"/>
      <c r="G8" s="402"/>
      <c r="H8" s="402"/>
      <c r="I8" s="402"/>
      <c r="J8" s="402"/>
      <c r="K8" s="402"/>
      <c r="L8" s="402"/>
      <c r="M8" s="402"/>
      <c r="N8" s="402"/>
      <c r="O8" s="402"/>
      <c r="P8" s="402"/>
      <c r="Q8" s="402"/>
      <c r="R8" s="405"/>
      <c r="S8" s="405"/>
      <c r="T8" s="405"/>
      <c r="U8" s="405"/>
      <c r="V8" s="406"/>
      <c r="W8" s="409"/>
      <c r="X8" s="410"/>
      <c r="Y8" s="410"/>
      <c r="Z8" s="410"/>
      <c r="AA8" s="410"/>
      <c r="AB8" s="401"/>
      <c r="AC8" s="417"/>
      <c r="AD8" s="418"/>
      <c r="AE8" s="418"/>
      <c r="AF8" s="418"/>
      <c r="AG8" s="418"/>
      <c r="AH8" s="418"/>
      <c r="AI8" s="418"/>
      <c r="AJ8" s="418"/>
      <c r="AK8" s="418"/>
      <c r="AL8" s="419"/>
      <c r="AM8" s="420" t="s">
        <v>108</v>
      </c>
      <c r="AN8" s="421"/>
      <c r="AO8" s="421"/>
      <c r="AP8" s="421"/>
      <c r="AQ8" s="421"/>
      <c r="AR8" s="421"/>
      <c r="AS8" s="421"/>
      <c r="AT8" s="422"/>
      <c r="AU8" s="423" t="s">
        <v>94</v>
      </c>
      <c r="AV8" s="424"/>
      <c r="AW8" s="424"/>
      <c r="AX8" s="424"/>
      <c r="AY8" s="425" t="s">
        <v>109</v>
      </c>
      <c r="AZ8" s="426"/>
      <c r="BA8" s="426"/>
      <c r="BB8" s="426"/>
      <c r="BC8" s="426"/>
      <c r="BD8" s="426"/>
      <c r="BE8" s="426"/>
      <c r="BF8" s="426"/>
      <c r="BG8" s="426"/>
      <c r="BH8" s="426"/>
      <c r="BI8" s="426"/>
      <c r="BJ8" s="426"/>
      <c r="BK8" s="426"/>
      <c r="BL8" s="426"/>
      <c r="BM8" s="427"/>
      <c r="BN8" s="391">
        <v>264774</v>
      </c>
      <c r="BO8" s="392"/>
      <c r="BP8" s="392"/>
      <c r="BQ8" s="392"/>
      <c r="BR8" s="392"/>
      <c r="BS8" s="392"/>
      <c r="BT8" s="392"/>
      <c r="BU8" s="393"/>
      <c r="BV8" s="391">
        <v>178301</v>
      </c>
      <c r="BW8" s="392"/>
      <c r="BX8" s="392"/>
      <c r="BY8" s="392"/>
      <c r="BZ8" s="392"/>
      <c r="CA8" s="392"/>
      <c r="CB8" s="392"/>
      <c r="CC8" s="393"/>
      <c r="CD8" s="394" t="s">
        <v>110</v>
      </c>
      <c r="CE8" s="395"/>
      <c r="CF8" s="395"/>
      <c r="CG8" s="395"/>
      <c r="CH8" s="395"/>
      <c r="CI8" s="395"/>
      <c r="CJ8" s="395"/>
      <c r="CK8" s="395"/>
      <c r="CL8" s="395"/>
      <c r="CM8" s="395"/>
      <c r="CN8" s="395"/>
      <c r="CO8" s="395"/>
      <c r="CP8" s="395"/>
      <c r="CQ8" s="395"/>
      <c r="CR8" s="395"/>
      <c r="CS8" s="396"/>
      <c r="CT8" s="431">
        <v>0.46</v>
      </c>
      <c r="CU8" s="432"/>
      <c r="CV8" s="432"/>
      <c r="CW8" s="432"/>
      <c r="CX8" s="432"/>
      <c r="CY8" s="432"/>
      <c r="CZ8" s="432"/>
      <c r="DA8" s="433"/>
      <c r="DB8" s="431">
        <v>0.48</v>
      </c>
      <c r="DC8" s="432"/>
      <c r="DD8" s="432"/>
      <c r="DE8" s="432"/>
      <c r="DF8" s="432"/>
      <c r="DG8" s="432"/>
      <c r="DH8" s="432"/>
      <c r="DI8" s="433"/>
    </row>
    <row r="9" spans="1:119" ht="18.75" customHeight="1" thickBot="1" x14ac:dyDescent="0.25">
      <c r="A9" s="172"/>
      <c r="B9" s="385" t="s">
        <v>111</v>
      </c>
      <c r="C9" s="386"/>
      <c r="D9" s="386"/>
      <c r="E9" s="386"/>
      <c r="F9" s="386"/>
      <c r="G9" s="386"/>
      <c r="H9" s="386"/>
      <c r="I9" s="386"/>
      <c r="J9" s="386"/>
      <c r="K9" s="434"/>
      <c r="L9" s="435" t="s">
        <v>112</v>
      </c>
      <c r="M9" s="436"/>
      <c r="N9" s="436"/>
      <c r="O9" s="436"/>
      <c r="P9" s="436"/>
      <c r="Q9" s="437"/>
      <c r="R9" s="438">
        <v>10305</v>
      </c>
      <c r="S9" s="439"/>
      <c r="T9" s="439"/>
      <c r="U9" s="439"/>
      <c r="V9" s="440"/>
      <c r="W9" s="348" t="s">
        <v>113</v>
      </c>
      <c r="X9" s="349"/>
      <c r="Y9" s="349"/>
      <c r="Z9" s="349"/>
      <c r="AA9" s="349"/>
      <c r="AB9" s="349"/>
      <c r="AC9" s="349"/>
      <c r="AD9" s="349"/>
      <c r="AE9" s="349"/>
      <c r="AF9" s="349"/>
      <c r="AG9" s="349"/>
      <c r="AH9" s="349"/>
      <c r="AI9" s="349"/>
      <c r="AJ9" s="349"/>
      <c r="AK9" s="349"/>
      <c r="AL9" s="350"/>
      <c r="AM9" s="420" t="s">
        <v>114</v>
      </c>
      <c r="AN9" s="421"/>
      <c r="AO9" s="421"/>
      <c r="AP9" s="421"/>
      <c r="AQ9" s="421"/>
      <c r="AR9" s="421"/>
      <c r="AS9" s="421"/>
      <c r="AT9" s="422"/>
      <c r="AU9" s="423" t="s">
        <v>94</v>
      </c>
      <c r="AV9" s="424"/>
      <c r="AW9" s="424"/>
      <c r="AX9" s="424"/>
      <c r="AY9" s="425" t="s">
        <v>115</v>
      </c>
      <c r="AZ9" s="426"/>
      <c r="BA9" s="426"/>
      <c r="BB9" s="426"/>
      <c r="BC9" s="426"/>
      <c r="BD9" s="426"/>
      <c r="BE9" s="426"/>
      <c r="BF9" s="426"/>
      <c r="BG9" s="426"/>
      <c r="BH9" s="426"/>
      <c r="BI9" s="426"/>
      <c r="BJ9" s="426"/>
      <c r="BK9" s="426"/>
      <c r="BL9" s="426"/>
      <c r="BM9" s="427"/>
      <c r="BN9" s="391">
        <v>86473</v>
      </c>
      <c r="BO9" s="392"/>
      <c r="BP9" s="392"/>
      <c r="BQ9" s="392"/>
      <c r="BR9" s="392"/>
      <c r="BS9" s="392"/>
      <c r="BT9" s="392"/>
      <c r="BU9" s="393"/>
      <c r="BV9" s="391">
        <v>6362</v>
      </c>
      <c r="BW9" s="392"/>
      <c r="BX9" s="392"/>
      <c r="BY9" s="392"/>
      <c r="BZ9" s="392"/>
      <c r="CA9" s="392"/>
      <c r="CB9" s="392"/>
      <c r="CC9" s="393"/>
      <c r="CD9" s="394" t="s">
        <v>116</v>
      </c>
      <c r="CE9" s="395"/>
      <c r="CF9" s="395"/>
      <c r="CG9" s="395"/>
      <c r="CH9" s="395"/>
      <c r="CI9" s="395"/>
      <c r="CJ9" s="395"/>
      <c r="CK9" s="395"/>
      <c r="CL9" s="395"/>
      <c r="CM9" s="395"/>
      <c r="CN9" s="395"/>
      <c r="CO9" s="395"/>
      <c r="CP9" s="395"/>
      <c r="CQ9" s="395"/>
      <c r="CR9" s="395"/>
      <c r="CS9" s="396"/>
      <c r="CT9" s="388">
        <v>9.3000000000000007</v>
      </c>
      <c r="CU9" s="389"/>
      <c r="CV9" s="389"/>
      <c r="CW9" s="389"/>
      <c r="CX9" s="389"/>
      <c r="CY9" s="389"/>
      <c r="CZ9" s="389"/>
      <c r="DA9" s="390"/>
      <c r="DB9" s="388">
        <v>9.6999999999999993</v>
      </c>
      <c r="DC9" s="389"/>
      <c r="DD9" s="389"/>
      <c r="DE9" s="389"/>
      <c r="DF9" s="389"/>
      <c r="DG9" s="389"/>
      <c r="DH9" s="389"/>
      <c r="DI9" s="390"/>
    </row>
    <row r="10" spans="1:119" ht="18.75" customHeight="1" thickBot="1" x14ac:dyDescent="0.25">
      <c r="A10" s="172"/>
      <c r="B10" s="385"/>
      <c r="C10" s="386"/>
      <c r="D10" s="386"/>
      <c r="E10" s="386"/>
      <c r="F10" s="386"/>
      <c r="G10" s="386"/>
      <c r="H10" s="386"/>
      <c r="I10" s="386"/>
      <c r="J10" s="386"/>
      <c r="K10" s="434"/>
      <c r="L10" s="441" t="s">
        <v>117</v>
      </c>
      <c r="M10" s="421"/>
      <c r="N10" s="421"/>
      <c r="O10" s="421"/>
      <c r="P10" s="421"/>
      <c r="Q10" s="422"/>
      <c r="R10" s="442">
        <v>11149</v>
      </c>
      <c r="S10" s="443"/>
      <c r="T10" s="443"/>
      <c r="U10" s="443"/>
      <c r="V10" s="444"/>
      <c r="W10" s="379"/>
      <c r="X10" s="380"/>
      <c r="Y10" s="380"/>
      <c r="Z10" s="380"/>
      <c r="AA10" s="380"/>
      <c r="AB10" s="380"/>
      <c r="AC10" s="380"/>
      <c r="AD10" s="380"/>
      <c r="AE10" s="380"/>
      <c r="AF10" s="380"/>
      <c r="AG10" s="380"/>
      <c r="AH10" s="380"/>
      <c r="AI10" s="380"/>
      <c r="AJ10" s="380"/>
      <c r="AK10" s="380"/>
      <c r="AL10" s="383"/>
      <c r="AM10" s="420" t="s">
        <v>118</v>
      </c>
      <c r="AN10" s="421"/>
      <c r="AO10" s="421"/>
      <c r="AP10" s="421"/>
      <c r="AQ10" s="421"/>
      <c r="AR10" s="421"/>
      <c r="AS10" s="421"/>
      <c r="AT10" s="422"/>
      <c r="AU10" s="423" t="s">
        <v>119</v>
      </c>
      <c r="AV10" s="424"/>
      <c r="AW10" s="424"/>
      <c r="AX10" s="424"/>
      <c r="AY10" s="425" t="s">
        <v>120</v>
      </c>
      <c r="AZ10" s="426"/>
      <c r="BA10" s="426"/>
      <c r="BB10" s="426"/>
      <c r="BC10" s="426"/>
      <c r="BD10" s="426"/>
      <c r="BE10" s="426"/>
      <c r="BF10" s="426"/>
      <c r="BG10" s="426"/>
      <c r="BH10" s="426"/>
      <c r="BI10" s="426"/>
      <c r="BJ10" s="426"/>
      <c r="BK10" s="426"/>
      <c r="BL10" s="426"/>
      <c r="BM10" s="427"/>
      <c r="BN10" s="391">
        <v>251255</v>
      </c>
      <c r="BO10" s="392"/>
      <c r="BP10" s="392"/>
      <c r="BQ10" s="392"/>
      <c r="BR10" s="392"/>
      <c r="BS10" s="392"/>
      <c r="BT10" s="392"/>
      <c r="BU10" s="393"/>
      <c r="BV10" s="391">
        <v>80869</v>
      </c>
      <c r="BW10" s="392"/>
      <c r="BX10" s="392"/>
      <c r="BY10" s="392"/>
      <c r="BZ10" s="392"/>
      <c r="CA10" s="392"/>
      <c r="CB10" s="392"/>
      <c r="CC10" s="393"/>
      <c r="CD10" s="175" t="s">
        <v>121</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385"/>
      <c r="C11" s="386"/>
      <c r="D11" s="386"/>
      <c r="E11" s="386"/>
      <c r="F11" s="386"/>
      <c r="G11" s="386"/>
      <c r="H11" s="386"/>
      <c r="I11" s="386"/>
      <c r="J11" s="386"/>
      <c r="K11" s="434"/>
      <c r="L11" s="445" t="s">
        <v>122</v>
      </c>
      <c r="M11" s="446"/>
      <c r="N11" s="446"/>
      <c r="O11" s="446"/>
      <c r="P11" s="446"/>
      <c r="Q11" s="447"/>
      <c r="R11" s="448" t="s">
        <v>123</v>
      </c>
      <c r="S11" s="449"/>
      <c r="T11" s="449"/>
      <c r="U11" s="449"/>
      <c r="V11" s="450"/>
      <c r="W11" s="379"/>
      <c r="X11" s="380"/>
      <c r="Y11" s="380"/>
      <c r="Z11" s="380"/>
      <c r="AA11" s="380"/>
      <c r="AB11" s="380"/>
      <c r="AC11" s="380"/>
      <c r="AD11" s="380"/>
      <c r="AE11" s="380"/>
      <c r="AF11" s="380"/>
      <c r="AG11" s="380"/>
      <c r="AH11" s="380"/>
      <c r="AI11" s="380"/>
      <c r="AJ11" s="380"/>
      <c r="AK11" s="380"/>
      <c r="AL11" s="383"/>
      <c r="AM11" s="420" t="s">
        <v>124</v>
      </c>
      <c r="AN11" s="421"/>
      <c r="AO11" s="421"/>
      <c r="AP11" s="421"/>
      <c r="AQ11" s="421"/>
      <c r="AR11" s="421"/>
      <c r="AS11" s="421"/>
      <c r="AT11" s="422"/>
      <c r="AU11" s="423" t="s">
        <v>125</v>
      </c>
      <c r="AV11" s="424"/>
      <c r="AW11" s="424"/>
      <c r="AX11" s="424"/>
      <c r="AY11" s="425" t="s">
        <v>126</v>
      </c>
      <c r="AZ11" s="426"/>
      <c r="BA11" s="426"/>
      <c r="BB11" s="426"/>
      <c r="BC11" s="426"/>
      <c r="BD11" s="426"/>
      <c r="BE11" s="426"/>
      <c r="BF11" s="426"/>
      <c r="BG11" s="426"/>
      <c r="BH11" s="426"/>
      <c r="BI11" s="426"/>
      <c r="BJ11" s="426"/>
      <c r="BK11" s="426"/>
      <c r="BL11" s="426"/>
      <c r="BM11" s="427"/>
      <c r="BN11" s="391">
        <v>0</v>
      </c>
      <c r="BO11" s="392"/>
      <c r="BP11" s="392"/>
      <c r="BQ11" s="392"/>
      <c r="BR11" s="392"/>
      <c r="BS11" s="392"/>
      <c r="BT11" s="392"/>
      <c r="BU11" s="393"/>
      <c r="BV11" s="391">
        <v>0</v>
      </c>
      <c r="BW11" s="392"/>
      <c r="BX11" s="392"/>
      <c r="BY11" s="392"/>
      <c r="BZ11" s="392"/>
      <c r="CA11" s="392"/>
      <c r="CB11" s="392"/>
      <c r="CC11" s="393"/>
      <c r="CD11" s="394" t="s">
        <v>127</v>
      </c>
      <c r="CE11" s="395"/>
      <c r="CF11" s="395"/>
      <c r="CG11" s="395"/>
      <c r="CH11" s="395"/>
      <c r="CI11" s="395"/>
      <c r="CJ11" s="395"/>
      <c r="CK11" s="395"/>
      <c r="CL11" s="395"/>
      <c r="CM11" s="395"/>
      <c r="CN11" s="395"/>
      <c r="CO11" s="395"/>
      <c r="CP11" s="395"/>
      <c r="CQ11" s="395"/>
      <c r="CR11" s="395"/>
      <c r="CS11" s="396"/>
      <c r="CT11" s="431" t="s">
        <v>128</v>
      </c>
      <c r="CU11" s="432"/>
      <c r="CV11" s="432"/>
      <c r="CW11" s="432"/>
      <c r="CX11" s="432"/>
      <c r="CY11" s="432"/>
      <c r="CZ11" s="432"/>
      <c r="DA11" s="433"/>
      <c r="DB11" s="431" t="s">
        <v>129</v>
      </c>
      <c r="DC11" s="432"/>
      <c r="DD11" s="432"/>
      <c r="DE11" s="432"/>
      <c r="DF11" s="432"/>
      <c r="DG11" s="432"/>
      <c r="DH11" s="432"/>
      <c r="DI11" s="433"/>
    </row>
    <row r="12" spans="1:119" ht="18.75" customHeight="1" x14ac:dyDescent="0.2">
      <c r="A12" s="172"/>
      <c r="B12" s="451" t="s">
        <v>130</v>
      </c>
      <c r="C12" s="452"/>
      <c r="D12" s="452"/>
      <c r="E12" s="452"/>
      <c r="F12" s="452"/>
      <c r="G12" s="452"/>
      <c r="H12" s="452"/>
      <c r="I12" s="452"/>
      <c r="J12" s="452"/>
      <c r="K12" s="453"/>
      <c r="L12" s="460" t="s">
        <v>131</v>
      </c>
      <c r="M12" s="461"/>
      <c r="N12" s="461"/>
      <c r="O12" s="461"/>
      <c r="P12" s="461"/>
      <c r="Q12" s="462"/>
      <c r="R12" s="463">
        <v>10847</v>
      </c>
      <c r="S12" s="464"/>
      <c r="T12" s="464"/>
      <c r="U12" s="464"/>
      <c r="V12" s="465"/>
      <c r="W12" s="466" t="s">
        <v>1</v>
      </c>
      <c r="X12" s="424"/>
      <c r="Y12" s="424"/>
      <c r="Z12" s="424"/>
      <c r="AA12" s="424"/>
      <c r="AB12" s="467"/>
      <c r="AC12" s="468" t="s">
        <v>132</v>
      </c>
      <c r="AD12" s="469"/>
      <c r="AE12" s="469"/>
      <c r="AF12" s="469"/>
      <c r="AG12" s="470"/>
      <c r="AH12" s="468" t="s">
        <v>133</v>
      </c>
      <c r="AI12" s="469"/>
      <c r="AJ12" s="469"/>
      <c r="AK12" s="469"/>
      <c r="AL12" s="471"/>
      <c r="AM12" s="420" t="s">
        <v>134</v>
      </c>
      <c r="AN12" s="421"/>
      <c r="AO12" s="421"/>
      <c r="AP12" s="421"/>
      <c r="AQ12" s="421"/>
      <c r="AR12" s="421"/>
      <c r="AS12" s="421"/>
      <c r="AT12" s="422"/>
      <c r="AU12" s="423" t="s">
        <v>94</v>
      </c>
      <c r="AV12" s="424"/>
      <c r="AW12" s="424"/>
      <c r="AX12" s="424"/>
      <c r="AY12" s="425" t="s">
        <v>135</v>
      </c>
      <c r="AZ12" s="426"/>
      <c r="BA12" s="426"/>
      <c r="BB12" s="426"/>
      <c r="BC12" s="426"/>
      <c r="BD12" s="426"/>
      <c r="BE12" s="426"/>
      <c r="BF12" s="426"/>
      <c r="BG12" s="426"/>
      <c r="BH12" s="426"/>
      <c r="BI12" s="426"/>
      <c r="BJ12" s="426"/>
      <c r="BK12" s="426"/>
      <c r="BL12" s="426"/>
      <c r="BM12" s="427"/>
      <c r="BN12" s="391">
        <v>0</v>
      </c>
      <c r="BO12" s="392"/>
      <c r="BP12" s="392"/>
      <c r="BQ12" s="392"/>
      <c r="BR12" s="392"/>
      <c r="BS12" s="392"/>
      <c r="BT12" s="392"/>
      <c r="BU12" s="393"/>
      <c r="BV12" s="391">
        <v>0</v>
      </c>
      <c r="BW12" s="392"/>
      <c r="BX12" s="392"/>
      <c r="BY12" s="392"/>
      <c r="BZ12" s="392"/>
      <c r="CA12" s="392"/>
      <c r="CB12" s="392"/>
      <c r="CC12" s="393"/>
      <c r="CD12" s="394" t="s">
        <v>136</v>
      </c>
      <c r="CE12" s="395"/>
      <c r="CF12" s="395"/>
      <c r="CG12" s="395"/>
      <c r="CH12" s="395"/>
      <c r="CI12" s="395"/>
      <c r="CJ12" s="395"/>
      <c r="CK12" s="395"/>
      <c r="CL12" s="395"/>
      <c r="CM12" s="395"/>
      <c r="CN12" s="395"/>
      <c r="CO12" s="395"/>
      <c r="CP12" s="395"/>
      <c r="CQ12" s="395"/>
      <c r="CR12" s="395"/>
      <c r="CS12" s="396"/>
      <c r="CT12" s="431" t="s">
        <v>137</v>
      </c>
      <c r="CU12" s="432"/>
      <c r="CV12" s="432"/>
      <c r="CW12" s="432"/>
      <c r="CX12" s="432"/>
      <c r="CY12" s="432"/>
      <c r="CZ12" s="432"/>
      <c r="DA12" s="433"/>
      <c r="DB12" s="431" t="s">
        <v>129</v>
      </c>
      <c r="DC12" s="432"/>
      <c r="DD12" s="432"/>
      <c r="DE12" s="432"/>
      <c r="DF12" s="432"/>
      <c r="DG12" s="432"/>
      <c r="DH12" s="432"/>
      <c r="DI12" s="433"/>
    </row>
    <row r="13" spans="1:119" ht="18.75" customHeight="1" x14ac:dyDescent="0.2">
      <c r="A13" s="172"/>
      <c r="B13" s="454"/>
      <c r="C13" s="455"/>
      <c r="D13" s="455"/>
      <c r="E13" s="455"/>
      <c r="F13" s="455"/>
      <c r="G13" s="455"/>
      <c r="H13" s="455"/>
      <c r="I13" s="455"/>
      <c r="J13" s="455"/>
      <c r="K13" s="456"/>
      <c r="L13" s="181"/>
      <c r="M13" s="482" t="s">
        <v>138</v>
      </c>
      <c r="N13" s="483"/>
      <c r="O13" s="483"/>
      <c r="P13" s="483"/>
      <c r="Q13" s="484"/>
      <c r="R13" s="475">
        <v>10699</v>
      </c>
      <c r="S13" s="476"/>
      <c r="T13" s="476"/>
      <c r="U13" s="476"/>
      <c r="V13" s="477"/>
      <c r="W13" s="407" t="s">
        <v>139</v>
      </c>
      <c r="X13" s="408"/>
      <c r="Y13" s="408"/>
      <c r="Z13" s="408"/>
      <c r="AA13" s="408"/>
      <c r="AB13" s="398"/>
      <c r="AC13" s="442">
        <v>626</v>
      </c>
      <c r="AD13" s="443"/>
      <c r="AE13" s="443"/>
      <c r="AF13" s="443"/>
      <c r="AG13" s="485"/>
      <c r="AH13" s="442">
        <v>691</v>
      </c>
      <c r="AI13" s="443"/>
      <c r="AJ13" s="443"/>
      <c r="AK13" s="443"/>
      <c r="AL13" s="444"/>
      <c r="AM13" s="420" t="s">
        <v>140</v>
      </c>
      <c r="AN13" s="421"/>
      <c r="AO13" s="421"/>
      <c r="AP13" s="421"/>
      <c r="AQ13" s="421"/>
      <c r="AR13" s="421"/>
      <c r="AS13" s="421"/>
      <c r="AT13" s="422"/>
      <c r="AU13" s="423" t="s">
        <v>141</v>
      </c>
      <c r="AV13" s="424"/>
      <c r="AW13" s="424"/>
      <c r="AX13" s="424"/>
      <c r="AY13" s="425" t="s">
        <v>142</v>
      </c>
      <c r="AZ13" s="426"/>
      <c r="BA13" s="426"/>
      <c r="BB13" s="426"/>
      <c r="BC13" s="426"/>
      <c r="BD13" s="426"/>
      <c r="BE13" s="426"/>
      <c r="BF13" s="426"/>
      <c r="BG13" s="426"/>
      <c r="BH13" s="426"/>
      <c r="BI13" s="426"/>
      <c r="BJ13" s="426"/>
      <c r="BK13" s="426"/>
      <c r="BL13" s="426"/>
      <c r="BM13" s="427"/>
      <c r="BN13" s="391">
        <v>337728</v>
      </c>
      <c r="BO13" s="392"/>
      <c r="BP13" s="392"/>
      <c r="BQ13" s="392"/>
      <c r="BR13" s="392"/>
      <c r="BS13" s="392"/>
      <c r="BT13" s="392"/>
      <c r="BU13" s="393"/>
      <c r="BV13" s="391">
        <v>87231</v>
      </c>
      <c r="BW13" s="392"/>
      <c r="BX13" s="392"/>
      <c r="BY13" s="392"/>
      <c r="BZ13" s="392"/>
      <c r="CA13" s="392"/>
      <c r="CB13" s="392"/>
      <c r="CC13" s="393"/>
      <c r="CD13" s="394" t="s">
        <v>143</v>
      </c>
      <c r="CE13" s="395"/>
      <c r="CF13" s="395"/>
      <c r="CG13" s="395"/>
      <c r="CH13" s="395"/>
      <c r="CI13" s="395"/>
      <c r="CJ13" s="395"/>
      <c r="CK13" s="395"/>
      <c r="CL13" s="395"/>
      <c r="CM13" s="395"/>
      <c r="CN13" s="395"/>
      <c r="CO13" s="395"/>
      <c r="CP13" s="395"/>
      <c r="CQ13" s="395"/>
      <c r="CR13" s="395"/>
      <c r="CS13" s="396"/>
      <c r="CT13" s="388">
        <v>4.5</v>
      </c>
      <c r="CU13" s="389"/>
      <c r="CV13" s="389"/>
      <c r="CW13" s="389"/>
      <c r="CX13" s="389"/>
      <c r="CY13" s="389"/>
      <c r="CZ13" s="389"/>
      <c r="DA13" s="390"/>
      <c r="DB13" s="388">
        <v>4.3</v>
      </c>
      <c r="DC13" s="389"/>
      <c r="DD13" s="389"/>
      <c r="DE13" s="389"/>
      <c r="DF13" s="389"/>
      <c r="DG13" s="389"/>
      <c r="DH13" s="389"/>
      <c r="DI13" s="390"/>
    </row>
    <row r="14" spans="1:119" ht="18.75" customHeight="1" thickBot="1" x14ac:dyDescent="0.25">
      <c r="A14" s="172"/>
      <c r="B14" s="454"/>
      <c r="C14" s="455"/>
      <c r="D14" s="455"/>
      <c r="E14" s="455"/>
      <c r="F14" s="455"/>
      <c r="G14" s="455"/>
      <c r="H14" s="455"/>
      <c r="I14" s="455"/>
      <c r="J14" s="455"/>
      <c r="K14" s="456"/>
      <c r="L14" s="472" t="s">
        <v>144</v>
      </c>
      <c r="M14" s="473"/>
      <c r="N14" s="473"/>
      <c r="O14" s="473"/>
      <c r="P14" s="473"/>
      <c r="Q14" s="474"/>
      <c r="R14" s="475">
        <v>11040</v>
      </c>
      <c r="S14" s="476"/>
      <c r="T14" s="476"/>
      <c r="U14" s="476"/>
      <c r="V14" s="477"/>
      <c r="W14" s="381"/>
      <c r="X14" s="382"/>
      <c r="Y14" s="382"/>
      <c r="Z14" s="382"/>
      <c r="AA14" s="382"/>
      <c r="AB14" s="371"/>
      <c r="AC14" s="478">
        <v>12.6</v>
      </c>
      <c r="AD14" s="479"/>
      <c r="AE14" s="479"/>
      <c r="AF14" s="479"/>
      <c r="AG14" s="480"/>
      <c r="AH14" s="478">
        <v>13.1</v>
      </c>
      <c r="AI14" s="479"/>
      <c r="AJ14" s="479"/>
      <c r="AK14" s="479"/>
      <c r="AL14" s="481"/>
      <c r="AM14" s="420"/>
      <c r="AN14" s="421"/>
      <c r="AO14" s="421"/>
      <c r="AP14" s="421"/>
      <c r="AQ14" s="421"/>
      <c r="AR14" s="421"/>
      <c r="AS14" s="421"/>
      <c r="AT14" s="422"/>
      <c r="AU14" s="423"/>
      <c r="AV14" s="424"/>
      <c r="AW14" s="424"/>
      <c r="AX14" s="424"/>
      <c r="AY14" s="425"/>
      <c r="AZ14" s="426"/>
      <c r="BA14" s="426"/>
      <c r="BB14" s="426"/>
      <c r="BC14" s="426"/>
      <c r="BD14" s="426"/>
      <c r="BE14" s="426"/>
      <c r="BF14" s="426"/>
      <c r="BG14" s="426"/>
      <c r="BH14" s="426"/>
      <c r="BI14" s="426"/>
      <c r="BJ14" s="426"/>
      <c r="BK14" s="426"/>
      <c r="BL14" s="426"/>
      <c r="BM14" s="427"/>
      <c r="BN14" s="391"/>
      <c r="BO14" s="392"/>
      <c r="BP14" s="392"/>
      <c r="BQ14" s="392"/>
      <c r="BR14" s="392"/>
      <c r="BS14" s="392"/>
      <c r="BT14" s="392"/>
      <c r="BU14" s="393"/>
      <c r="BV14" s="391"/>
      <c r="BW14" s="392"/>
      <c r="BX14" s="392"/>
      <c r="BY14" s="392"/>
      <c r="BZ14" s="392"/>
      <c r="CA14" s="392"/>
      <c r="CB14" s="392"/>
      <c r="CC14" s="393"/>
      <c r="CD14" s="486" t="s">
        <v>145</v>
      </c>
      <c r="CE14" s="487"/>
      <c r="CF14" s="487"/>
      <c r="CG14" s="487"/>
      <c r="CH14" s="487"/>
      <c r="CI14" s="487"/>
      <c r="CJ14" s="487"/>
      <c r="CK14" s="487"/>
      <c r="CL14" s="487"/>
      <c r="CM14" s="487"/>
      <c r="CN14" s="487"/>
      <c r="CO14" s="487"/>
      <c r="CP14" s="487"/>
      <c r="CQ14" s="487"/>
      <c r="CR14" s="487"/>
      <c r="CS14" s="488"/>
      <c r="CT14" s="489" t="s">
        <v>128</v>
      </c>
      <c r="CU14" s="490"/>
      <c r="CV14" s="490"/>
      <c r="CW14" s="490"/>
      <c r="CX14" s="490"/>
      <c r="CY14" s="490"/>
      <c r="CZ14" s="490"/>
      <c r="DA14" s="491"/>
      <c r="DB14" s="489">
        <v>16.399999999999999</v>
      </c>
      <c r="DC14" s="490"/>
      <c r="DD14" s="490"/>
      <c r="DE14" s="490"/>
      <c r="DF14" s="490"/>
      <c r="DG14" s="490"/>
      <c r="DH14" s="490"/>
      <c r="DI14" s="491"/>
    </row>
    <row r="15" spans="1:119" ht="18.75" customHeight="1" x14ac:dyDescent="0.2">
      <c r="A15" s="172"/>
      <c r="B15" s="454"/>
      <c r="C15" s="455"/>
      <c r="D15" s="455"/>
      <c r="E15" s="455"/>
      <c r="F15" s="455"/>
      <c r="G15" s="455"/>
      <c r="H15" s="455"/>
      <c r="I15" s="455"/>
      <c r="J15" s="455"/>
      <c r="K15" s="456"/>
      <c r="L15" s="181"/>
      <c r="M15" s="482" t="s">
        <v>138</v>
      </c>
      <c r="N15" s="483"/>
      <c r="O15" s="483"/>
      <c r="P15" s="483"/>
      <c r="Q15" s="484"/>
      <c r="R15" s="475">
        <v>10908</v>
      </c>
      <c r="S15" s="476"/>
      <c r="T15" s="476"/>
      <c r="U15" s="476"/>
      <c r="V15" s="477"/>
      <c r="W15" s="407" t="s">
        <v>146</v>
      </c>
      <c r="X15" s="408"/>
      <c r="Y15" s="408"/>
      <c r="Z15" s="408"/>
      <c r="AA15" s="408"/>
      <c r="AB15" s="398"/>
      <c r="AC15" s="442">
        <v>1274</v>
      </c>
      <c r="AD15" s="443"/>
      <c r="AE15" s="443"/>
      <c r="AF15" s="443"/>
      <c r="AG15" s="485"/>
      <c r="AH15" s="442">
        <v>1379</v>
      </c>
      <c r="AI15" s="443"/>
      <c r="AJ15" s="443"/>
      <c r="AK15" s="443"/>
      <c r="AL15" s="444"/>
      <c r="AM15" s="420"/>
      <c r="AN15" s="421"/>
      <c r="AO15" s="421"/>
      <c r="AP15" s="421"/>
      <c r="AQ15" s="421"/>
      <c r="AR15" s="421"/>
      <c r="AS15" s="421"/>
      <c r="AT15" s="422"/>
      <c r="AU15" s="423"/>
      <c r="AV15" s="424"/>
      <c r="AW15" s="424"/>
      <c r="AX15" s="424"/>
      <c r="AY15" s="351" t="s">
        <v>147</v>
      </c>
      <c r="AZ15" s="352"/>
      <c r="BA15" s="352"/>
      <c r="BB15" s="352"/>
      <c r="BC15" s="352"/>
      <c r="BD15" s="352"/>
      <c r="BE15" s="352"/>
      <c r="BF15" s="352"/>
      <c r="BG15" s="352"/>
      <c r="BH15" s="352"/>
      <c r="BI15" s="352"/>
      <c r="BJ15" s="352"/>
      <c r="BK15" s="352"/>
      <c r="BL15" s="352"/>
      <c r="BM15" s="353"/>
      <c r="BN15" s="354">
        <v>1272408</v>
      </c>
      <c r="BO15" s="355"/>
      <c r="BP15" s="355"/>
      <c r="BQ15" s="355"/>
      <c r="BR15" s="355"/>
      <c r="BS15" s="355"/>
      <c r="BT15" s="355"/>
      <c r="BU15" s="356"/>
      <c r="BV15" s="354">
        <v>1301235</v>
      </c>
      <c r="BW15" s="355"/>
      <c r="BX15" s="355"/>
      <c r="BY15" s="355"/>
      <c r="BZ15" s="355"/>
      <c r="CA15" s="355"/>
      <c r="CB15" s="355"/>
      <c r="CC15" s="356"/>
      <c r="CD15" s="492" t="s">
        <v>148</v>
      </c>
      <c r="CE15" s="493"/>
      <c r="CF15" s="493"/>
      <c r="CG15" s="493"/>
      <c r="CH15" s="493"/>
      <c r="CI15" s="493"/>
      <c r="CJ15" s="493"/>
      <c r="CK15" s="493"/>
      <c r="CL15" s="493"/>
      <c r="CM15" s="493"/>
      <c r="CN15" s="493"/>
      <c r="CO15" s="493"/>
      <c r="CP15" s="493"/>
      <c r="CQ15" s="493"/>
      <c r="CR15" s="493"/>
      <c r="CS15" s="494"/>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454"/>
      <c r="C16" s="455"/>
      <c r="D16" s="455"/>
      <c r="E16" s="455"/>
      <c r="F16" s="455"/>
      <c r="G16" s="455"/>
      <c r="H16" s="455"/>
      <c r="I16" s="455"/>
      <c r="J16" s="455"/>
      <c r="K16" s="456"/>
      <c r="L16" s="472" t="s">
        <v>149</v>
      </c>
      <c r="M16" s="495"/>
      <c r="N16" s="495"/>
      <c r="O16" s="495"/>
      <c r="P16" s="495"/>
      <c r="Q16" s="496"/>
      <c r="R16" s="497" t="s">
        <v>150</v>
      </c>
      <c r="S16" s="498"/>
      <c r="T16" s="498"/>
      <c r="U16" s="498"/>
      <c r="V16" s="499"/>
      <c r="W16" s="381"/>
      <c r="X16" s="382"/>
      <c r="Y16" s="382"/>
      <c r="Z16" s="382"/>
      <c r="AA16" s="382"/>
      <c r="AB16" s="371"/>
      <c r="AC16" s="478">
        <v>25.7</v>
      </c>
      <c r="AD16" s="479"/>
      <c r="AE16" s="479"/>
      <c r="AF16" s="479"/>
      <c r="AG16" s="480"/>
      <c r="AH16" s="478">
        <v>26.1</v>
      </c>
      <c r="AI16" s="479"/>
      <c r="AJ16" s="479"/>
      <c r="AK16" s="479"/>
      <c r="AL16" s="481"/>
      <c r="AM16" s="420"/>
      <c r="AN16" s="421"/>
      <c r="AO16" s="421"/>
      <c r="AP16" s="421"/>
      <c r="AQ16" s="421"/>
      <c r="AR16" s="421"/>
      <c r="AS16" s="421"/>
      <c r="AT16" s="422"/>
      <c r="AU16" s="423"/>
      <c r="AV16" s="424"/>
      <c r="AW16" s="424"/>
      <c r="AX16" s="424"/>
      <c r="AY16" s="425" t="s">
        <v>151</v>
      </c>
      <c r="AZ16" s="426"/>
      <c r="BA16" s="426"/>
      <c r="BB16" s="426"/>
      <c r="BC16" s="426"/>
      <c r="BD16" s="426"/>
      <c r="BE16" s="426"/>
      <c r="BF16" s="426"/>
      <c r="BG16" s="426"/>
      <c r="BH16" s="426"/>
      <c r="BI16" s="426"/>
      <c r="BJ16" s="426"/>
      <c r="BK16" s="426"/>
      <c r="BL16" s="426"/>
      <c r="BM16" s="427"/>
      <c r="BN16" s="391">
        <v>2955258</v>
      </c>
      <c r="BO16" s="392"/>
      <c r="BP16" s="392"/>
      <c r="BQ16" s="392"/>
      <c r="BR16" s="392"/>
      <c r="BS16" s="392"/>
      <c r="BT16" s="392"/>
      <c r="BU16" s="393"/>
      <c r="BV16" s="391">
        <v>2761428</v>
      </c>
      <c r="BW16" s="392"/>
      <c r="BX16" s="392"/>
      <c r="BY16" s="392"/>
      <c r="BZ16" s="392"/>
      <c r="CA16" s="392"/>
      <c r="CB16" s="392"/>
      <c r="CC16" s="393"/>
      <c r="CD16" s="185"/>
      <c r="CE16" s="505"/>
      <c r="CF16" s="505"/>
      <c r="CG16" s="505"/>
      <c r="CH16" s="505"/>
      <c r="CI16" s="505"/>
      <c r="CJ16" s="505"/>
      <c r="CK16" s="505"/>
      <c r="CL16" s="505"/>
      <c r="CM16" s="505"/>
      <c r="CN16" s="505"/>
      <c r="CO16" s="505"/>
      <c r="CP16" s="505"/>
      <c r="CQ16" s="505"/>
      <c r="CR16" s="505"/>
      <c r="CS16" s="506"/>
      <c r="CT16" s="388"/>
      <c r="CU16" s="389"/>
      <c r="CV16" s="389"/>
      <c r="CW16" s="389"/>
      <c r="CX16" s="389"/>
      <c r="CY16" s="389"/>
      <c r="CZ16" s="389"/>
      <c r="DA16" s="390"/>
      <c r="DB16" s="388"/>
      <c r="DC16" s="389"/>
      <c r="DD16" s="389"/>
      <c r="DE16" s="389"/>
      <c r="DF16" s="389"/>
      <c r="DG16" s="389"/>
      <c r="DH16" s="389"/>
      <c r="DI16" s="390"/>
    </row>
    <row r="17" spans="1:113" ht="18.75" customHeight="1" thickBot="1" x14ac:dyDescent="0.25">
      <c r="A17" s="172"/>
      <c r="B17" s="457"/>
      <c r="C17" s="458"/>
      <c r="D17" s="458"/>
      <c r="E17" s="458"/>
      <c r="F17" s="458"/>
      <c r="G17" s="458"/>
      <c r="H17" s="458"/>
      <c r="I17" s="458"/>
      <c r="J17" s="458"/>
      <c r="K17" s="459"/>
      <c r="L17" s="186"/>
      <c r="M17" s="502" t="s">
        <v>152</v>
      </c>
      <c r="N17" s="503"/>
      <c r="O17" s="503"/>
      <c r="P17" s="503"/>
      <c r="Q17" s="504"/>
      <c r="R17" s="497" t="s">
        <v>153</v>
      </c>
      <c r="S17" s="498"/>
      <c r="T17" s="498"/>
      <c r="U17" s="498"/>
      <c r="V17" s="499"/>
      <c r="W17" s="407" t="s">
        <v>154</v>
      </c>
      <c r="X17" s="408"/>
      <c r="Y17" s="408"/>
      <c r="Z17" s="408"/>
      <c r="AA17" s="408"/>
      <c r="AB17" s="398"/>
      <c r="AC17" s="442">
        <v>3049</v>
      </c>
      <c r="AD17" s="443"/>
      <c r="AE17" s="443"/>
      <c r="AF17" s="443"/>
      <c r="AG17" s="485"/>
      <c r="AH17" s="442">
        <v>3217</v>
      </c>
      <c r="AI17" s="443"/>
      <c r="AJ17" s="443"/>
      <c r="AK17" s="443"/>
      <c r="AL17" s="444"/>
      <c r="AM17" s="420"/>
      <c r="AN17" s="421"/>
      <c r="AO17" s="421"/>
      <c r="AP17" s="421"/>
      <c r="AQ17" s="421"/>
      <c r="AR17" s="421"/>
      <c r="AS17" s="421"/>
      <c r="AT17" s="422"/>
      <c r="AU17" s="423"/>
      <c r="AV17" s="424"/>
      <c r="AW17" s="424"/>
      <c r="AX17" s="424"/>
      <c r="AY17" s="425" t="s">
        <v>155</v>
      </c>
      <c r="AZ17" s="426"/>
      <c r="BA17" s="426"/>
      <c r="BB17" s="426"/>
      <c r="BC17" s="426"/>
      <c r="BD17" s="426"/>
      <c r="BE17" s="426"/>
      <c r="BF17" s="426"/>
      <c r="BG17" s="426"/>
      <c r="BH17" s="426"/>
      <c r="BI17" s="426"/>
      <c r="BJ17" s="426"/>
      <c r="BK17" s="426"/>
      <c r="BL17" s="426"/>
      <c r="BM17" s="427"/>
      <c r="BN17" s="391">
        <v>1596742</v>
      </c>
      <c r="BO17" s="392"/>
      <c r="BP17" s="392"/>
      <c r="BQ17" s="392"/>
      <c r="BR17" s="392"/>
      <c r="BS17" s="392"/>
      <c r="BT17" s="392"/>
      <c r="BU17" s="393"/>
      <c r="BV17" s="391">
        <v>1634584</v>
      </c>
      <c r="BW17" s="392"/>
      <c r="BX17" s="392"/>
      <c r="BY17" s="392"/>
      <c r="BZ17" s="392"/>
      <c r="CA17" s="392"/>
      <c r="CB17" s="392"/>
      <c r="CC17" s="393"/>
      <c r="CD17" s="185"/>
      <c r="CE17" s="505"/>
      <c r="CF17" s="505"/>
      <c r="CG17" s="505"/>
      <c r="CH17" s="505"/>
      <c r="CI17" s="505"/>
      <c r="CJ17" s="505"/>
      <c r="CK17" s="505"/>
      <c r="CL17" s="505"/>
      <c r="CM17" s="505"/>
      <c r="CN17" s="505"/>
      <c r="CO17" s="505"/>
      <c r="CP17" s="505"/>
      <c r="CQ17" s="505"/>
      <c r="CR17" s="505"/>
      <c r="CS17" s="506"/>
      <c r="CT17" s="388"/>
      <c r="CU17" s="389"/>
      <c r="CV17" s="389"/>
      <c r="CW17" s="389"/>
      <c r="CX17" s="389"/>
      <c r="CY17" s="389"/>
      <c r="CZ17" s="389"/>
      <c r="DA17" s="390"/>
      <c r="DB17" s="388"/>
      <c r="DC17" s="389"/>
      <c r="DD17" s="389"/>
      <c r="DE17" s="389"/>
      <c r="DF17" s="389"/>
      <c r="DG17" s="389"/>
      <c r="DH17" s="389"/>
      <c r="DI17" s="390"/>
    </row>
    <row r="18" spans="1:113" ht="18.75" customHeight="1" thickBot="1" x14ac:dyDescent="0.25">
      <c r="A18" s="172"/>
      <c r="B18" s="513" t="s">
        <v>156</v>
      </c>
      <c r="C18" s="434"/>
      <c r="D18" s="434"/>
      <c r="E18" s="514"/>
      <c r="F18" s="514"/>
      <c r="G18" s="514"/>
      <c r="H18" s="514"/>
      <c r="I18" s="514"/>
      <c r="J18" s="514"/>
      <c r="K18" s="514"/>
      <c r="L18" s="515">
        <v>27.5</v>
      </c>
      <c r="M18" s="515"/>
      <c r="N18" s="515"/>
      <c r="O18" s="515"/>
      <c r="P18" s="515"/>
      <c r="Q18" s="515"/>
      <c r="R18" s="516"/>
      <c r="S18" s="516"/>
      <c r="T18" s="516"/>
      <c r="U18" s="516"/>
      <c r="V18" s="517"/>
      <c r="W18" s="409"/>
      <c r="X18" s="410"/>
      <c r="Y18" s="410"/>
      <c r="Z18" s="410"/>
      <c r="AA18" s="410"/>
      <c r="AB18" s="401"/>
      <c r="AC18" s="518">
        <v>61.6</v>
      </c>
      <c r="AD18" s="519"/>
      <c r="AE18" s="519"/>
      <c r="AF18" s="519"/>
      <c r="AG18" s="520"/>
      <c r="AH18" s="518">
        <v>60.8</v>
      </c>
      <c r="AI18" s="519"/>
      <c r="AJ18" s="519"/>
      <c r="AK18" s="519"/>
      <c r="AL18" s="521"/>
      <c r="AM18" s="420"/>
      <c r="AN18" s="421"/>
      <c r="AO18" s="421"/>
      <c r="AP18" s="421"/>
      <c r="AQ18" s="421"/>
      <c r="AR18" s="421"/>
      <c r="AS18" s="421"/>
      <c r="AT18" s="422"/>
      <c r="AU18" s="423"/>
      <c r="AV18" s="424"/>
      <c r="AW18" s="424"/>
      <c r="AX18" s="424"/>
      <c r="AY18" s="425" t="s">
        <v>157</v>
      </c>
      <c r="AZ18" s="426"/>
      <c r="BA18" s="426"/>
      <c r="BB18" s="426"/>
      <c r="BC18" s="426"/>
      <c r="BD18" s="426"/>
      <c r="BE18" s="426"/>
      <c r="BF18" s="426"/>
      <c r="BG18" s="426"/>
      <c r="BH18" s="426"/>
      <c r="BI18" s="426"/>
      <c r="BJ18" s="426"/>
      <c r="BK18" s="426"/>
      <c r="BL18" s="426"/>
      <c r="BM18" s="427"/>
      <c r="BN18" s="391">
        <v>2699360</v>
      </c>
      <c r="BO18" s="392"/>
      <c r="BP18" s="392"/>
      <c r="BQ18" s="392"/>
      <c r="BR18" s="392"/>
      <c r="BS18" s="392"/>
      <c r="BT18" s="392"/>
      <c r="BU18" s="393"/>
      <c r="BV18" s="391">
        <v>2727718</v>
      </c>
      <c r="BW18" s="392"/>
      <c r="BX18" s="392"/>
      <c r="BY18" s="392"/>
      <c r="BZ18" s="392"/>
      <c r="CA18" s="392"/>
      <c r="CB18" s="392"/>
      <c r="CC18" s="393"/>
      <c r="CD18" s="185"/>
      <c r="CE18" s="505"/>
      <c r="CF18" s="505"/>
      <c r="CG18" s="505"/>
      <c r="CH18" s="505"/>
      <c r="CI18" s="505"/>
      <c r="CJ18" s="505"/>
      <c r="CK18" s="505"/>
      <c r="CL18" s="505"/>
      <c r="CM18" s="505"/>
      <c r="CN18" s="505"/>
      <c r="CO18" s="505"/>
      <c r="CP18" s="505"/>
      <c r="CQ18" s="505"/>
      <c r="CR18" s="505"/>
      <c r="CS18" s="506"/>
      <c r="CT18" s="388"/>
      <c r="CU18" s="389"/>
      <c r="CV18" s="389"/>
      <c r="CW18" s="389"/>
      <c r="CX18" s="389"/>
      <c r="CY18" s="389"/>
      <c r="CZ18" s="389"/>
      <c r="DA18" s="390"/>
      <c r="DB18" s="388"/>
      <c r="DC18" s="389"/>
      <c r="DD18" s="389"/>
      <c r="DE18" s="389"/>
      <c r="DF18" s="389"/>
      <c r="DG18" s="389"/>
      <c r="DH18" s="389"/>
      <c r="DI18" s="390"/>
    </row>
    <row r="19" spans="1:113" ht="18.75" customHeight="1" thickBot="1" x14ac:dyDescent="0.25">
      <c r="A19" s="172"/>
      <c r="B19" s="513" t="s">
        <v>158</v>
      </c>
      <c r="C19" s="434"/>
      <c r="D19" s="434"/>
      <c r="E19" s="514"/>
      <c r="F19" s="514"/>
      <c r="G19" s="514"/>
      <c r="H19" s="514"/>
      <c r="I19" s="514"/>
      <c r="J19" s="514"/>
      <c r="K19" s="514"/>
      <c r="L19" s="522">
        <v>375</v>
      </c>
      <c r="M19" s="522"/>
      <c r="N19" s="522"/>
      <c r="O19" s="522"/>
      <c r="P19" s="522"/>
      <c r="Q19" s="522"/>
      <c r="R19" s="523"/>
      <c r="S19" s="523"/>
      <c r="T19" s="523"/>
      <c r="U19" s="523"/>
      <c r="V19" s="524"/>
      <c r="W19" s="348"/>
      <c r="X19" s="349"/>
      <c r="Y19" s="349"/>
      <c r="Z19" s="349"/>
      <c r="AA19" s="349"/>
      <c r="AB19" s="349"/>
      <c r="AC19" s="500"/>
      <c r="AD19" s="500"/>
      <c r="AE19" s="500"/>
      <c r="AF19" s="500"/>
      <c r="AG19" s="500"/>
      <c r="AH19" s="500"/>
      <c r="AI19" s="500"/>
      <c r="AJ19" s="500"/>
      <c r="AK19" s="500"/>
      <c r="AL19" s="501"/>
      <c r="AM19" s="420"/>
      <c r="AN19" s="421"/>
      <c r="AO19" s="421"/>
      <c r="AP19" s="421"/>
      <c r="AQ19" s="421"/>
      <c r="AR19" s="421"/>
      <c r="AS19" s="421"/>
      <c r="AT19" s="422"/>
      <c r="AU19" s="423"/>
      <c r="AV19" s="424"/>
      <c r="AW19" s="424"/>
      <c r="AX19" s="424"/>
      <c r="AY19" s="425" t="s">
        <v>159</v>
      </c>
      <c r="AZ19" s="426"/>
      <c r="BA19" s="426"/>
      <c r="BB19" s="426"/>
      <c r="BC19" s="426"/>
      <c r="BD19" s="426"/>
      <c r="BE19" s="426"/>
      <c r="BF19" s="426"/>
      <c r="BG19" s="426"/>
      <c r="BH19" s="426"/>
      <c r="BI19" s="426"/>
      <c r="BJ19" s="426"/>
      <c r="BK19" s="426"/>
      <c r="BL19" s="426"/>
      <c r="BM19" s="427"/>
      <c r="BN19" s="391">
        <v>4114176</v>
      </c>
      <c r="BO19" s="392"/>
      <c r="BP19" s="392"/>
      <c r="BQ19" s="392"/>
      <c r="BR19" s="392"/>
      <c r="BS19" s="392"/>
      <c r="BT19" s="392"/>
      <c r="BU19" s="393"/>
      <c r="BV19" s="391">
        <v>3824930</v>
      </c>
      <c r="BW19" s="392"/>
      <c r="BX19" s="392"/>
      <c r="BY19" s="392"/>
      <c r="BZ19" s="392"/>
      <c r="CA19" s="392"/>
      <c r="CB19" s="392"/>
      <c r="CC19" s="393"/>
      <c r="CD19" s="185"/>
      <c r="CE19" s="505"/>
      <c r="CF19" s="505"/>
      <c r="CG19" s="505"/>
      <c r="CH19" s="505"/>
      <c r="CI19" s="505"/>
      <c r="CJ19" s="505"/>
      <c r="CK19" s="505"/>
      <c r="CL19" s="505"/>
      <c r="CM19" s="505"/>
      <c r="CN19" s="505"/>
      <c r="CO19" s="505"/>
      <c r="CP19" s="505"/>
      <c r="CQ19" s="505"/>
      <c r="CR19" s="505"/>
      <c r="CS19" s="506"/>
      <c r="CT19" s="388"/>
      <c r="CU19" s="389"/>
      <c r="CV19" s="389"/>
      <c r="CW19" s="389"/>
      <c r="CX19" s="389"/>
      <c r="CY19" s="389"/>
      <c r="CZ19" s="389"/>
      <c r="DA19" s="390"/>
      <c r="DB19" s="388"/>
      <c r="DC19" s="389"/>
      <c r="DD19" s="389"/>
      <c r="DE19" s="389"/>
      <c r="DF19" s="389"/>
      <c r="DG19" s="389"/>
      <c r="DH19" s="389"/>
      <c r="DI19" s="390"/>
    </row>
    <row r="20" spans="1:113" ht="18.75" customHeight="1" thickBot="1" x14ac:dyDescent="0.25">
      <c r="A20" s="172"/>
      <c r="B20" s="513" t="s">
        <v>160</v>
      </c>
      <c r="C20" s="434"/>
      <c r="D20" s="434"/>
      <c r="E20" s="514"/>
      <c r="F20" s="514"/>
      <c r="G20" s="514"/>
      <c r="H20" s="514"/>
      <c r="I20" s="514"/>
      <c r="J20" s="514"/>
      <c r="K20" s="514"/>
      <c r="L20" s="522">
        <v>4137</v>
      </c>
      <c r="M20" s="522"/>
      <c r="N20" s="522"/>
      <c r="O20" s="522"/>
      <c r="P20" s="522"/>
      <c r="Q20" s="522"/>
      <c r="R20" s="523"/>
      <c r="S20" s="523"/>
      <c r="T20" s="523"/>
      <c r="U20" s="523"/>
      <c r="V20" s="524"/>
      <c r="W20" s="409"/>
      <c r="X20" s="410"/>
      <c r="Y20" s="410"/>
      <c r="Z20" s="410"/>
      <c r="AA20" s="410"/>
      <c r="AB20" s="410"/>
      <c r="AC20" s="525"/>
      <c r="AD20" s="525"/>
      <c r="AE20" s="525"/>
      <c r="AF20" s="525"/>
      <c r="AG20" s="525"/>
      <c r="AH20" s="525"/>
      <c r="AI20" s="525"/>
      <c r="AJ20" s="525"/>
      <c r="AK20" s="525"/>
      <c r="AL20" s="526"/>
      <c r="AM20" s="527"/>
      <c r="AN20" s="446"/>
      <c r="AO20" s="446"/>
      <c r="AP20" s="446"/>
      <c r="AQ20" s="446"/>
      <c r="AR20" s="446"/>
      <c r="AS20" s="446"/>
      <c r="AT20" s="447"/>
      <c r="AU20" s="528"/>
      <c r="AV20" s="529"/>
      <c r="AW20" s="529"/>
      <c r="AX20" s="530"/>
      <c r="AY20" s="425"/>
      <c r="AZ20" s="426"/>
      <c r="BA20" s="426"/>
      <c r="BB20" s="426"/>
      <c r="BC20" s="426"/>
      <c r="BD20" s="426"/>
      <c r="BE20" s="426"/>
      <c r="BF20" s="426"/>
      <c r="BG20" s="426"/>
      <c r="BH20" s="426"/>
      <c r="BI20" s="426"/>
      <c r="BJ20" s="426"/>
      <c r="BK20" s="426"/>
      <c r="BL20" s="426"/>
      <c r="BM20" s="427"/>
      <c r="BN20" s="391"/>
      <c r="BO20" s="392"/>
      <c r="BP20" s="392"/>
      <c r="BQ20" s="392"/>
      <c r="BR20" s="392"/>
      <c r="BS20" s="392"/>
      <c r="BT20" s="392"/>
      <c r="BU20" s="393"/>
      <c r="BV20" s="391"/>
      <c r="BW20" s="392"/>
      <c r="BX20" s="392"/>
      <c r="BY20" s="392"/>
      <c r="BZ20" s="392"/>
      <c r="CA20" s="392"/>
      <c r="CB20" s="392"/>
      <c r="CC20" s="393"/>
      <c r="CD20" s="185"/>
      <c r="CE20" s="505"/>
      <c r="CF20" s="505"/>
      <c r="CG20" s="505"/>
      <c r="CH20" s="505"/>
      <c r="CI20" s="505"/>
      <c r="CJ20" s="505"/>
      <c r="CK20" s="505"/>
      <c r="CL20" s="505"/>
      <c r="CM20" s="505"/>
      <c r="CN20" s="505"/>
      <c r="CO20" s="505"/>
      <c r="CP20" s="505"/>
      <c r="CQ20" s="505"/>
      <c r="CR20" s="505"/>
      <c r="CS20" s="506"/>
      <c r="CT20" s="388"/>
      <c r="CU20" s="389"/>
      <c r="CV20" s="389"/>
      <c r="CW20" s="389"/>
      <c r="CX20" s="389"/>
      <c r="CY20" s="389"/>
      <c r="CZ20" s="389"/>
      <c r="DA20" s="390"/>
      <c r="DB20" s="388"/>
      <c r="DC20" s="389"/>
      <c r="DD20" s="389"/>
      <c r="DE20" s="389"/>
      <c r="DF20" s="389"/>
      <c r="DG20" s="389"/>
      <c r="DH20" s="389"/>
      <c r="DI20" s="390"/>
    </row>
    <row r="21" spans="1:113" ht="18.75" customHeight="1" thickBot="1" x14ac:dyDescent="0.25">
      <c r="A21" s="172"/>
      <c r="B21" s="531" t="s">
        <v>161</v>
      </c>
      <c r="C21" s="532"/>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2"/>
      <c r="AO21" s="532"/>
      <c r="AP21" s="532"/>
      <c r="AQ21" s="532"/>
      <c r="AR21" s="532"/>
      <c r="AS21" s="532"/>
      <c r="AT21" s="532"/>
      <c r="AU21" s="532"/>
      <c r="AV21" s="532"/>
      <c r="AW21" s="532"/>
      <c r="AX21" s="533"/>
      <c r="AY21" s="507"/>
      <c r="AZ21" s="508"/>
      <c r="BA21" s="508"/>
      <c r="BB21" s="508"/>
      <c r="BC21" s="508"/>
      <c r="BD21" s="508"/>
      <c r="BE21" s="508"/>
      <c r="BF21" s="508"/>
      <c r="BG21" s="508"/>
      <c r="BH21" s="508"/>
      <c r="BI21" s="508"/>
      <c r="BJ21" s="508"/>
      <c r="BK21" s="508"/>
      <c r="BL21" s="508"/>
      <c r="BM21" s="509"/>
      <c r="BN21" s="510"/>
      <c r="BO21" s="511"/>
      <c r="BP21" s="511"/>
      <c r="BQ21" s="511"/>
      <c r="BR21" s="511"/>
      <c r="BS21" s="511"/>
      <c r="BT21" s="511"/>
      <c r="BU21" s="512"/>
      <c r="BV21" s="510"/>
      <c r="BW21" s="511"/>
      <c r="BX21" s="511"/>
      <c r="BY21" s="511"/>
      <c r="BZ21" s="511"/>
      <c r="CA21" s="511"/>
      <c r="CB21" s="511"/>
      <c r="CC21" s="512"/>
      <c r="CD21" s="185"/>
      <c r="CE21" s="505"/>
      <c r="CF21" s="505"/>
      <c r="CG21" s="505"/>
      <c r="CH21" s="505"/>
      <c r="CI21" s="505"/>
      <c r="CJ21" s="505"/>
      <c r="CK21" s="505"/>
      <c r="CL21" s="505"/>
      <c r="CM21" s="505"/>
      <c r="CN21" s="505"/>
      <c r="CO21" s="505"/>
      <c r="CP21" s="505"/>
      <c r="CQ21" s="505"/>
      <c r="CR21" s="505"/>
      <c r="CS21" s="506"/>
      <c r="CT21" s="388"/>
      <c r="CU21" s="389"/>
      <c r="CV21" s="389"/>
      <c r="CW21" s="389"/>
      <c r="CX21" s="389"/>
      <c r="CY21" s="389"/>
      <c r="CZ21" s="389"/>
      <c r="DA21" s="390"/>
      <c r="DB21" s="388"/>
      <c r="DC21" s="389"/>
      <c r="DD21" s="389"/>
      <c r="DE21" s="389"/>
      <c r="DF21" s="389"/>
      <c r="DG21" s="389"/>
      <c r="DH21" s="389"/>
      <c r="DI21" s="390"/>
    </row>
    <row r="22" spans="1:113" ht="18.75" customHeight="1" x14ac:dyDescent="0.2">
      <c r="A22" s="172"/>
      <c r="B22" s="561" t="s">
        <v>162</v>
      </c>
      <c r="C22" s="535"/>
      <c r="D22" s="536"/>
      <c r="E22" s="403" t="s">
        <v>1</v>
      </c>
      <c r="F22" s="408"/>
      <c r="G22" s="408"/>
      <c r="H22" s="408"/>
      <c r="I22" s="408"/>
      <c r="J22" s="408"/>
      <c r="K22" s="398"/>
      <c r="L22" s="403" t="s">
        <v>163</v>
      </c>
      <c r="M22" s="408"/>
      <c r="N22" s="408"/>
      <c r="O22" s="408"/>
      <c r="P22" s="398"/>
      <c r="Q22" s="566" t="s">
        <v>164</v>
      </c>
      <c r="R22" s="567"/>
      <c r="S22" s="567"/>
      <c r="T22" s="567"/>
      <c r="U22" s="567"/>
      <c r="V22" s="568"/>
      <c r="W22" s="534" t="s">
        <v>165</v>
      </c>
      <c r="X22" s="535"/>
      <c r="Y22" s="536"/>
      <c r="Z22" s="403" t="s">
        <v>1</v>
      </c>
      <c r="AA22" s="408"/>
      <c r="AB22" s="408"/>
      <c r="AC22" s="408"/>
      <c r="AD22" s="408"/>
      <c r="AE22" s="408"/>
      <c r="AF22" s="408"/>
      <c r="AG22" s="398"/>
      <c r="AH22" s="572" t="s">
        <v>166</v>
      </c>
      <c r="AI22" s="408"/>
      <c r="AJ22" s="408"/>
      <c r="AK22" s="408"/>
      <c r="AL22" s="398"/>
      <c r="AM22" s="572" t="s">
        <v>167</v>
      </c>
      <c r="AN22" s="573"/>
      <c r="AO22" s="573"/>
      <c r="AP22" s="573"/>
      <c r="AQ22" s="573"/>
      <c r="AR22" s="574"/>
      <c r="AS22" s="566" t="s">
        <v>164</v>
      </c>
      <c r="AT22" s="567"/>
      <c r="AU22" s="567"/>
      <c r="AV22" s="567"/>
      <c r="AW22" s="567"/>
      <c r="AX22" s="578"/>
      <c r="AY22" s="351" t="s">
        <v>168</v>
      </c>
      <c r="AZ22" s="352"/>
      <c r="BA22" s="352"/>
      <c r="BB22" s="352"/>
      <c r="BC22" s="352"/>
      <c r="BD22" s="352"/>
      <c r="BE22" s="352"/>
      <c r="BF22" s="352"/>
      <c r="BG22" s="352"/>
      <c r="BH22" s="352"/>
      <c r="BI22" s="352"/>
      <c r="BJ22" s="352"/>
      <c r="BK22" s="352"/>
      <c r="BL22" s="352"/>
      <c r="BM22" s="353"/>
      <c r="BN22" s="354">
        <v>4390078</v>
      </c>
      <c r="BO22" s="355"/>
      <c r="BP22" s="355"/>
      <c r="BQ22" s="355"/>
      <c r="BR22" s="355"/>
      <c r="BS22" s="355"/>
      <c r="BT22" s="355"/>
      <c r="BU22" s="356"/>
      <c r="BV22" s="354">
        <v>4450480</v>
      </c>
      <c r="BW22" s="355"/>
      <c r="BX22" s="355"/>
      <c r="BY22" s="355"/>
      <c r="BZ22" s="355"/>
      <c r="CA22" s="355"/>
      <c r="CB22" s="355"/>
      <c r="CC22" s="356"/>
      <c r="CD22" s="185"/>
      <c r="CE22" s="505"/>
      <c r="CF22" s="505"/>
      <c r="CG22" s="505"/>
      <c r="CH22" s="505"/>
      <c r="CI22" s="505"/>
      <c r="CJ22" s="505"/>
      <c r="CK22" s="505"/>
      <c r="CL22" s="505"/>
      <c r="CM22" s="505"/>
      <c r="CN22" s="505"/>
      <c r="CO22" s="505"/>
      <c r="CP22" s="505"/>
      <c r="CQ22" s="505"/>
      <c r="CR22" s="505"/>
      <c r="CS22" s="506"/>
      <c r="CT22" s="388"/>
      <c r="CU22" s="389"/>
      <c r="CV22" s="389"/>
      <c r="CW22" s="389"/>
      <c r="CX22" s="389"/>
      <c r="CY22" s="389"/>
      <c r="CZ22" s="389"/>
      <c r="DA22" s="390"/>
      <c r="DB22" s="388"/>
      <c r="DC22" s="389"/>
      <c r="DD22" s="389"/>
      <c r="DE22" s="389"/>
      <c r="DF22" s="389"/>
      <c r="DG22" s="389"/>
      <c r="DH22" s="389"/>
      <c r="DI22" s="390"/>
    </row>
    <row r="23" spans="1:113" ht="18.75" customHeight="1" x14ac:dyDescent="0.2">
      <c r="A23" s="172"/>
      <c r="B23" s="562"/>
      <c r="C23" s="538"/>
      <c r="D23" s="539"/>
      <c r="E23" s="377"/>
      <c r="F23" s="382"/>
      <c r="G23" s="382"/>
      <c r="H23" s="382"/>
      <c r="I23" s="382"/>
      <c r="J23" s="382"/>
      <c r="K23" s="371"/>
      <c r="L23" s="377"/>
      <c r="M23" s="382"/>
      <c r="N23" s="382"/>
      <c r="O23" s="382"/>
      <c r="P23" s="371"/>
      <c r="Q23" s="569"/>
      <c r="R23" s="570"/>
      <c r="S23" s="570"/>
      <c r="T23" s="570"/>
      <c r="U23" s="570"/>
      <c r="V23" s="571"/>
      <c r="W23" s="537"/>
      <c r="X23" s="538"/>
      <c r="Y23" s="539"/>
      <c r="Z23" s="377"/>
      <c r="AA23" s="382"/>
      <c r="AB23" s="382"/>
      <c r="AC23" s="382"/>
      <c r="AD23" s="382"/>
      <c r="AE23" s="382"/>
      <c r="AF23" s="382"/>
      <c r="AG23" s="371"/>
      <c r="AH23" s="377"/>
      <c r="AI23" s="382"/>
      <c r="AJ23" s="382"/>
      <c r="AK23" s="382"/>
      <c r="AL23" s="371"/>
      <c r="AM23" s="575"/>
      <c r="AN23" s="576"/>
      <c r="AO23" s="576"/>
      <c r="AP23" s="576"/>
      <c r="AQ23" s="576"/>
      <c r="AR23" s="577"/>
      <c r="AS23" s="569"/>
      <c r="AT23" s="570"/>
      <c r="AU23" s="570"/>
      <c r="AV23" s="570"/>
      <c r="AW23" s="570"/>
      <c r="AX23" s="579"/>
      <c r="AY23" s="425" t="s">
        <v>169</v>
      </c>
      <c r="AZ23" s="426"/>
      <c r="BA23" s="426"/>
      <c r="BB23" s="426"/>
      <c r="BC23" s="426"/>
      <c r="BD23" s="426"/>
      <c r="BE23" s="426"/>
      <c r="BF23" s="426"/>
      <c r="BG23" s="426"/>
      <c r="BH23" s="426"/>
      <c r="BI23" s="426"/>
      <c r="BJ23" s="426"/>
      <c r="BK23" s="426"/>
      <c r="BL23" s="426"/>
      <c r="BM23" s="427"/>
      <c r="BN23" s="391">
        <v>3753847</v>
      </c>
      <c r="BO23" s="392"/>
      <c r="BP23" s="392"/>
      <c r="BQ23" s="392"/>
      <c r="BR23" s="392"/>
      <c r="BS23" s="392"/>
      <c r="BT23" s="392"/>
      <c r="BU23" s="393"/>
      <c r="BV23" s="391">
        <v>3782812</v>
      </c>
      <c r="BW23" s="392"/>
      <c r="BX23" s="392"/>
      <c r="BY23" s="392"/>
      <c r="BZ23" s="392"/>
      <c r="CA23" s="392"/>
      <c r="CB23" s="392"/>
      <c r="CC23" s="393"/>
      <c r="CD23" s="185"/>
      <c r="CE23" s="505"/>
      <c r="CF23" s="505"/>
      <c r="CG23" s="505"/>
      <c r="CH23" s="505"/>
      <c r="CI23" s="505"/>
      <c r="CJ23" s="505"/>
      <c r="CK23" s="505"/>
      <c r="CL23" s="505"/>
      <c r="CM23" s="505"/>
      <c r="CN23" s="505"/>
      <c r="CO23" s="505"/>
      <c r="CP23" s="505"/>
      <c r="CQ23" s="505"/>
      <c r="CR23" s="505"/>
      <c r="CS23" s="506"/>
      <c r="CT23" s="388"/>
      <c r="CU23" s="389"/>
      <c r="CV23" s="389"/>
      <c r="CW23" s="389"/>
      <c r="CX23" s="389"/>
      <c r="CY23" s="389"/>
      <c r="CZ23" s="389"/>
      <c r="DA23" s="390"/>
      <c r="DB23" s="388"/>
      <c r="DC23" s="389"/>
      <c r="DD23" s="389"/>
      <c r="DE23" s="389"/>
      <c r="DF23" s="389"/>
      <c r="DG23" s="389"/>
      <c r="DH23" s="389"/>
      <c r="DI23" s="390"/>
    </row>
    <row r="24" spans="1:113" ht="18.75" customHeight="1" thickBot="1" x14ac:dyDescent="0.25">
      <c r="A24" s="172"/>
      <c r="B24" s="562"/>
      <c r="C24" s="538"/>
      <c r="D24" s="539"/>
      <c r="E24" s="441" t="s">
        <v>170</v>
      </c>
      <c r="F24" s="421"/>
      <c r="G24" s="421"/>
      <c r="H24" s="421"/>
      <c r="I24" s="421"/>
      <c r="J24" s="421"/>
      <c r="K24" s="422"/>
      <c r="L24" s="442">
        <v>1</v>
      </c>
      <c r="M24" s="443"/>
      <c r="N24" s="443"/>
      <c r="O24" s="443"/>
      <c r="P24" s="485"/>
      <c r="Q24" s="442">
        <v>7880</v>
      </c>
      <c r="R24" s="443"/>
      <c r="S24" s="443"/>
      <c r="T24" s="443"/>
      <c r="U24" s="443"/>
      <c r="V24" s="485"/>
      <c r="W24" s="537"/>
      <c r="X24" s="538"/>
      <c r="Y24" s="539"/>
      <c r="Z24" s="441" t="s">
        <v>171</v>
      </c>
      <c r="AA24" s="421"/>
      <c r="AB24" s="421"/>
      <c r="AC24" s="421"/>
      <c r="AD24" s="421"/>
      <c r="AE24" s="421"/>
      <c r="AF24" s="421"/>
      <c r="AG24" s="422"/>
      <c r="AH24" s="442">
        <v>123</v>
      </c>
      <c r="AI24" s="443"/>
      <c r="AJ24" s="443"/>
      <c r="AK24" s="443"/>
      <c r="AL24" s="485"/>
      <c r="AM24" s="442">
        <v>404178</v>
      </c>
      <c r="AN24" s="443"/>
      <c r="AO24" s="443"/>
      <c r="AP24" s="443"/>
      <c r="AQ24" s="443"/>
      <c r="AR24" s="485"/>
      <c r="AS24" s="442">
        <v>3286</v>
      </c>
      <c r="AT24" s="443"/>
      <c r="AU24" s="443"/>
      <c r="AV24" s="443"/>
      <c r="AW24" s="443"/>
      <c r="AX24" s="444"/>
      <c r="AY24" s="507" t="s">
        <v>172</v>
      </c>
      <c r="AZ24" s="508"/>
      <c r="BA24" s="508"/>
      <c r="BB24" s="508"/>
      <c r="BC24" s="508"/>
      <c r="BD24" s="508"/>
      <c r="BE24" s="508"/>
      <c r="BF24" s="508"/>
      <c r="BG24" s="508"/>
      <c r="BH24" s="508"/>
      <c r="BI24" s="508"/>
      <c r="BJ24" s="508"/>
      <c r="BK24" s="508"/>
      <c r="BL24" s="508"/>
      <c r="BM24" s="509"/>
      <c r="BN24" s="391">
        <v>2309563</v>
      </c>
      <c r="BO24" s="392"/>
      <c r="BP24" s="392"/>
      <c r="BQ24" s="392"/>
      <c r="BR24" s="392"/>
      <c r="BS24" s="392"/>
      <c r="BT24" s="392"/>
      <c r="BU24" s="393"/>
      <c r="BV24" s="391">
        <v>2366504</v>
      </c>
      <c r="BW24" s="392"/>
      <c r="BX24" s="392"/>
      <c r="BY24" s="392"/>
      <c r="BZ24" s="392"/>
      <c r="CA24" s="392"/>
      <c r="CB24" s="392"/>
      <c r="CC24" s="393"/>
      <c r="CD24" s="185"/>
      <c r="CE24" s="505"/>
      <c r="CF24" s="505"/>
      <c r="CG24" s="505"/>
      <c r="CH24" s="505"/>
      <c r="CI24" s="505"/>
      <c r="CJ24" s="505"/>
      <c r="CK24" s="505"/>
      <c r="CL24" s="505"/>
      <c r="CM24" s="505"/>
      <c r="CN24" s="505"/>
      <c r="CO24" s="505"/>
      <c r="CP24" s="505"/>
      <c r="CQ24" s="505"/>
      <c r="CR24" s="505"/>
      <c r="CS24" s="506"/>
      <c r="CT24" s="388"/>
      <c r="CU24" s="389"/>
      <c r="CV24" s="389"/>
      <c r="CW24" s="389"/>
      <c r="CX24" s="389"/>
      <c r="CY24" s="389"/>
      <c r="CZ24" s="389"/>
      <c r="DA24" s="390"/>
      <c r="DB24" s="388"/>
      <c r="DC24" s="389"/>
      <c r="DD24" s="389"/>
      <c r="DE24" s="389"/>
      <c r="DF24" s="389"/>
      <c r="DG24" s="389"/>
      <c r="DH24" s="389"/>
      <c r="DI24" s="390"/>
    </row>
    <row r="25" spans="1:113" ht="18.75" customHeight="1" x14ac:dyDescent="0.2">
      <c r="A25" s="172"/>
      <c r="B25" s="562"/>
      <c r="C25" s="538"/>
      <c r="D25" s="539"/>
      <c r="E25" s="441" t="s">
        <v>173</v>
      </c>
      <c r="F25" s="421"/>
      <c r="G25" s="421"/>
      <c r="H25" s="421"/>
      <c r="I25" s="421"/>
      <c r="J25" s="421"/>
      <c r="K25" s="422"/>
      <c r="L25" s="442">
        <v>1</v>
      </c>
      <c r="M25" s="443"/>
      <c r="N25" s="443"/>
      <c r="O25" s="443"/>
      <c r="P25" s="485"/>
      <c r="Q25" s="442">
        <v>6390</v>
      </c>
      <c r="R25" s="443"/>
      <c r="S25" s="443"/>
      <c r="T25" s="443"/>
      <c r="U25" s="443"/>
      <c r="V25" s="485"/>
      <c r="W25" s="537"/>
      <c r="X25" s="538"/>
      <c r="Y25" s="539"/>
      <c r="Z25" s="441" t="s">
        <v>174</v>
      </c>
      <c r="AA25" s="421"/>
      <c r="AB25" s="421"/>
      <c r="AC25" s="421"/>
      <c r="AD25" s="421"/>
      <c r="AE25" s="421"/>
      <c r="AF25" s="421"/>
      <c r="AG25" s="422"/>
      <c r="AH25" s="442" t="s">
        <v>129</v>
      </c>
      <c r="AI25" s="443"/>
      <c r="AJ25" s="443"/>
      <c r="AK25" s="443"/>
      <c r="AL25" s="485"/>
      <c r="AM25" s="442" t="s">
        <v>175</v>
      </c>
      <c r="AN25" s="443"/>
      <c r="AO25" s="443"/>
      <c r="AP25" s="443"/>
      <c r="AQ25" s="443"/>
      <c r="AR25" s="485"/>
      <c r="AS25" s="442" t="s">
        <v>129</v>
      </c>
      <c r="AT25" s="443"/>
      <c r="AU25" s="443"/>
      <c r="AV25" s="443"/>
      <c r="AW25" s="443"/>
      <c r="AX25" s="444"/>
      <c r="AY25" s="351" t="s">
        <v>176</v>
      </c>
      <c r="AZ25" s="352"/>
      <c r="BA25" s="352"/>
      <c r="BB25" s="352"/>
      <c r="BC25" s="352"/>
      <c r="BD25" s="352"/>
      <c r="BE25" s="352"/>
      <c r="BF25" s="352"/>
      <c r="BG25" s="352"/>
      <c r="BH25" s="352"/>
      <c r="BI25" s="352"/>
      <c r="BJ25" s="352"/>
      <c r="BK25" s="352"/>
      <c r="BL25" s="352"/>
      <c r="BM25" s="353"/>
      <c r="BN25" s="354">
        <v>65374</v>
      </c>
      <c r="BO25" s="355"/>
      <c r="BP25" s="355"/>
      <c r="BQ25" s="355"/>
      <c r="BR25" s="355"/>
      <c r="BS25" s="355"/>
      <c r="BT25" s="355"/>
      <c r="BU25" s="356"/>
      <c r="BV25" s="354">
        <v>80695</v>
      </c>
      <c r="BW25" s="355"/>
      <c r="BX25" s="355"/>
      <c r="BY25" s="355"/>
      <c r="BZ25" s="355"/>
      <c r="CA25" s="355"/>
      <c r="CB25" s="355"/>
      <c r="CC25" s="356"/>
      <c r="CD25" s="185"/>
      <c r="CE25" s="505"/>
      <c r="CF25" s="505"/>
      <c r="CG25" s="505"/>
      <c r="CH25" s="505"/>
      <c r="CI25" s="505"/>
      <c r="CJ25" s="505"/>
      <c r="CK25" s="505"/>
      <c r="CL25" s="505"/>
      <c r="CM25" s="505"/>
      <c r="CN25" s="505"/>
      <c r="CO25" s="505"/>
      <c r="CP25" s="505"/>
      <c r="CQ25" s="505"/>
      <c r="CR25" s="505"/>
      <c r="CS25" s="506"/>
      <c r="CT25" s="388"/>
      <c r="CU25" s="389"/>
      <c r="CV25" s="389"/>
      <c r="CW25" s="389"/>
      <c r="CX25" s="389"/>
      <c r="CY25" s="389"/>
      <c r="CZ25" s="389"/>
      <c r="DA25" s="390"/>
      <c r="DB25" s="388"/>
      <c r="DC25" s="389"/>
      <c r="DD25" s="389"/>
      <c r="DE25" s="389"/>
      <c r="DF25" s="389"/>
      <c r="DG25" s="389"/>
      <c r="DH25" s="389"/>
      <c r="DI25" s="390"/>
    </row>
    <row r="26" spans="1:113" ht="18.75" customHeight="1" x14ac:dyDescent="0.2">
      <c r="A26" s="172"/>
      <c r="B26" s="562"/>
      <c r="C26" s="538"/>
      <c r="D26" s="539"/>
      <c r="E26" s="441" t="s">
        <v>177</v>
      </c>
      <c r="F26" s="421"/>
      <c r="G26" s="421"/>
      <c r="H26" s="421"/>
      <c r="I26" s="421"/>
      <c r="J26" s="421"/>
      <c r="K26" s="422"/>
      <c r="L26" s="442">
        <v>1</v>
      </c>
      <c r="M26" s="443"/>
      <c r="N26" s="443"/>
      <c r="O26" s="443"/>
      <c r="P26" s="485"/>
      <c r="Q26" s="442">
        <v>5770</v>
      </c>
      <c r="R26" s="443"/>
      <c r="S26" s="443"/>
      <c r="T26" s="443"/>
      <c r="U26" s="443"/>
      <c r="V26" s="485"/>
      <c r="W26" s="537"/>
      <c r="X26" s="538"/>
      <c r="Y26" s="539"/>
      <c r="Z26" s="441" t="s">
        <v>178</v>
      </c>
      <c r="AA26" s="543"/>
      <c r="AB26" s="543"/>
      <c r="AC26" s="543"/>
      <c r="AD26" s="543"/>
      <c r="AE26" s="543"/>
      <c r="AF26" s="543"/>
      <c r="AG26" s="544"/>
      <c r="AH26" s="442">
        <v>2</v>
      </c>
      <c r="AI26" s="443"/>
      <c r="AJ26" s="443"/>
      <c r="AK26" s="443"/>
      <c r="AL26" s="485"/>
      <c r="AM26" s="442" t="s">
        <v>179</v>
      </c>
      <c r="AN26" s="443"/>
      <c r="AO26" s="443"/>
      <c r="AP26" s="443"/>
      <c r="AQ26" s="443"/>
      <c r="AR26" s="485"/>
      <c r="AS26" s="442" t="s">
        <v>179</v>
      </c>
      <c r="AT26" s="443"/>
      <c r="AU26" s="443"/>
      <c r="AV26" s="443"/>
      <c r="AW26" s="443"/>
      <c r="AX26" s="444"/>
      <c r="AY26" s="394" t="s">
        <v>180</v>
      </c>
      <c r="AZ26" s="395"/>
      <c r="BA26" s="395"/>
      <c r="BB26" s="395"/>
      <c r="BC26" s="395"/>
      <c r="BD26" s="395"/>
      <c r="BE26" s="395"/>
      <c r="BF26" s="395"/>
      <c r="BG26" s="395"/>
      <c r="BH26" s="395"/>
      <c r="BI26" s="395"/>
      <c r="BJ26" s="395"/>
      <c r="BK26" s="395"/>
      <c r="BL26" s="395"/>
      <c r="BM26" s="396"/>
      <c r="BN26" s="391" t="s">
        <v>129</v>
      </c>
      <c r="BO26" s="392"/>
      <c r="BP26" s="392"/>
      <c r="BQ26" s="392"/>
      <c r="BR26" s="392"/>
      <c r="BS26" s="392"/>
      <c r="BT26" s="392"/>
      <c r="BU26" s="393"/>
      <c r="BV26" s="391" t="s">
        <v>128</v>
      </c>
      <c r="BW26" s="392"/>
      <c r="BX26" s="392"/>
      <c r="BY26" s="392"/>
      <c r="BZ26" s="392"/>
      <c r="CA26" s="392"/>
      <c r="CB26" s="392"/>
      <c r="CC26" s="393"/>
      <c r="CD26" s="185"/>
      <c r="CE26" s="505"/>
      <c r="CF26" s="505"/>
      <c r="CG26" s="505"/>
      <c r="CH26" s="505"/>
      <c r="CI26" s="505"/>
      <c r="CJ26" s="505"/>
      <c r="CK26" s="505"/>
      <c r="CL26" s="505"/>
      <c r="CM26" s="505"/>
      <c r="CN26" s="505"/>
      <c r="CO26" s="505"/>
      <c r="CP26" s="505"/>
      <c r="CQ26" s="505"/>
      <c r="CR26" s="505"/>
      <c r="CS26" s="506"/>
      <c r="CT26" s="388"/>
      <c r="CU26" s="389"/>
      <c r="CV26" s="389"/>
      <c r="CW26" s="389"/>
      <c r="CX26" s="389"/>
      <c r="CY26" s="389"/>
      <c r="CZ26" s="389"/>
      <c r="DA26" s="390"/>
      <c r="DB26" s="388"/>
      <c r="DC26" s="389"/>
      <c r="DD26" s="389"/>
      <c r="DE26" s="389"/>
      <c r="DF26" s="389"/>
      <c r="DG26" s="389"/>
      <c r="DH26" s="389"/>
      <c r="DI26" s="390"/>
    </row>
    <row r="27" spans="1:113" ht="18.75" customHeight="1" thickBot="1" x14ac:dyDescent="0.25">
      <c r="A27" s="172"/>
      <c r="B27" s="562"/>
      <c r="C27" s="538"/>
      <c r="D27" s="539"/>
      <c r="E27" s="441" t="s">
        <v>181</v>
      </c>
      <c r="F27" s="421"/>
      <c r="G27" s="421"/>
      <c r="H27" s="421"/>
      <c r="I27" s="421"/>
      <c r="J27" s="421"/>
      <c r="K27" s="422"/>
      <c r="L27" s="442">
        <v>1</v>
      </c>
      <c r="M27" s="443"/>
      <c r="N27" s="443"/>
      <c r="O27" s="443"/>
      <c r="P27" s="485"/>
      <c r="Q27" s="442">
        <v>2840</v>
      </c>
      <c r="R27" s="443"/>
      <c r="S27" s="443"/>
      <c r="T27" s="443"/>
      <c r="U27" s="443"/>
      <c r="V27" s="485"/>
      <c r="W27" s="537"/>
      <c r="X27" s="538"/>
      <c r="Y27" s="539"/>
      <c r="Z27" s="441" t="s">
        <v>182</v>
      </c>
      <c r="AA27" s="421"/>
      <c r="AB27" s="421"/>
      <c r="AC27" s="421"/>
      <c r="AD27" s="421"/>
      <c r="AE27" s="421"/>
      <c r="AF27" s="421"/>
      <c r="AG27" s="422"/>
      <c r="AH27" s="442" t="s">
        <v>128</v>
      </c>
      <c r="AI27" s="443"/>
      <c r="AJ27" s="443"/>
      <c r="AK27" s="443"/>
      <c r="AL27" s="485"/>
      <c r="AM27" s="442" t="s">
        <v>128</v>
      </c>
      <c r="AN27" s="443"/>
      <c r="AO27" s="443"/>
      <c r="AP27" s="443"/>
      <c r="AQ27" s="443"/>
      <c r="AR27" s="485"/>
      <c r="AS27" s="442" t="s">
        <v>175</v>
      </c>
      <c r="AT27" s="443"/>
      <c r="AU27" s="443"/>
      <c r="AV27" s="443"/>
      <c r="AW27" s="443"/>
      <c r="AX27" s="444"/>
      <c r="AY27" s="486" t="s">
        <v>183</v>
      </c>
      <c r="AZ27" s="487"/>
      <c r="BA27" s="487"/>
      <c r="BB27" s="487"/>
      <c r="BC27" s="487"/>
      <c r="BD27" s="487"/>
      <c r="BE27" s="487"/>
      <c r="BF27" s="487"/>
      <c r="BG27" s="487"/>
      <c r="BH27" s="487"/>
      <c r="BI27" s="487"/>
      <c r="BJ27" s="487"/>
      <c r="BK27" s="487"/>
      <c r="BL27" s="487"/>
      <c r="BM27" s="488"/>
      <c r="BN27" s="510">
        <v>95752</v>
      </c>
      <c r="BO27" s="511"/>
      <c r="BP27" s="511"/>
      <c r="BQ27" s="511"/>
      <c r="BR27" s="511"/>
      <c r="BS27" s="511"/>
      <c r="BT27" s="511"/>
      <c r="BU27" s="512"/>
      <c r="BV27" s="510">
        <v>95747</v>
      </c>
      <c r="BW27" s="511"/>
      <c r="BX27" s="511"/>
      <c r="BY27" s="511"/>
      <c r="BZ27" s="511"/>
      <c r="CA27" s="511"/>
      <c r="CB27" s="511"/>
      <c r="CC27" s="512"/>
      <c r="CD27" s="187"/>
      <c r="CE27" s="505"/>
      <c r="CF27" s="505"/>
      <c r="CG27" s="505"/>
      <c r="CH27" s="505"/>
      <c r="CI27" s="505"/>
      <c r="CJ27" s="505"/>
      <c r="CK27" s="505"/>
      <c r="CL27" s="505"/>
      <c r="CM27" s="505"/>
      <c r="CN27" s="505"/>
      <c r="CO27" s="505"/>
      <c r="CP27" s="505"/>
      <c r="CQ27" s="505"/>
      <c r="CR27" s="505"/>
      <c r="CS27" s="506"/>
      <c r="CT27" s="388"/>
      <c r="CU27" s="389"/>
      <c r="CV27" s="389"/>
      <c r="CW27" s="389"/>
      <c r="CX27" s="389"/>
      <c r="CY27" s="389"/>
      <c r="CZ27" s="389"/>
      <c r="DA27" s="390"/>
      <c r="DB27" s="388"/>
      <c r="DC27" s="389"/>
      <c r="DD27" s="389"/>
      <c r="DE27" s="389"/>
      <c r="DF27" s="389"/>
      <c r="DG27" s="389"/>
      <c r="DH27" s="389"/>
      <c r="DI27" s="390"/>
    </row>
    <row r="28" spans="1:113" ht="18.75" customHeight="1" x14ac:dyDescent="0.2">
      <c r="A28" s="172"/>
      <c r="B28" s="562"/>
      <c r="C28" s="538"/>
      <c r="D28" s="539"/>
      <c r="E28" s="441" t="s">
        <v>184</v>
      </c>
      <c r="F28" s="421"/>
      <c r="G28" s="421"/>
      <c r="H28" s="421"/>
      <c r="I28" s="421"/>
      <c r="J28" s="421"/>
      <c r="K28" s="422"/>
      <c r="L28" s="442">
        <v>1</v>
      </c>
      <c r="M28" s="443"/>
      <c r="N28" s="443"/>
      <c r="O28" s="443"/>
      <c r="P28" s="485"/>
      <c r="Q28" s="442">
        <v>2370</v>
      </c>
      <c r="R28" s="443"/>
      <c r="S28" s="443"/>
      <c r="T28" s="443"/>
      <c r="U28" s="443"/>
      <c r="V28" s="485"/>
      <c r="W28" s="537"/>
      <c r="X28" s="538"/>
      <c r="Y28" s="539"/>
      <c r="Z28" s="441" t="s">
        <v>185</v>
      </c>
      <c r="AA28" s="421"/>
      <c r="AB28" s="421"/>
      <c r="AC28" s="421"/>
      <c r="AD28" s="421"/>
      <c r="AE28" s="421"/>
      <c r="AF28" s="421"/>
      <c r="AG28" s="422"/>
      <c r="AH28" s="442" t="s">
        <v>175</v>
      </c>
      <c r="AI28" s="443"/>
      <c r="AJ28" s="443"/>
      <c r="AK28" s="443"/>
      <c r="AL28" s="485"/>
      <c r="AM28" s="442" t="s">
        <v>129</v>
      </c>
      <c r="AN28" s="443"/>
      <c r="AO28" s="443"/>
      <c r="AP28" s="443"/>
      <c r="AQ28" s="443"/>
      <c r="AR28" s="485"/>
      <c r="AS28" s="442" t="s">
        <v>175</v>
      </c>
      <c r="AT28" s="443"/>
      <c r="AU28" s="443"/>
      <c r="AV28" s="443"/>
      <c r="AW28" s="443"/>
      <c r="AX28" s="444"/>
      <c r="AY28" s="545" t="s">
        <v>186</v>
      </c>
      <c r="AZ28" s="546"/>
      <c r="BA28" s="546"/>
      <c r="BB28" s="547"/>
      <c r="BC28" s="351" t="s">
        <v>48</v>
      </c>
      <c r="BD28" s="352"/>
      <c r="BE28" s="352"/>
      <c r="BF28" s="352"/>
      <c r="BG28" s="352"/>
      <c r="BH28" s="352"/>
      <c r="BI28" s="352"/>
      <c r="BJ28" s="352"/>
      <c r="BK28" s="352"/>
      <c r="BL28" s="352"/>
      <c r="BM28" s="353"/>
      <c r="BN28" s="354">
        <v>1229525</v>
      </c>
      <c r="BO28" s="355"/>
      <c r="BP28" s="355"/>
      <c r="BQ28" s="355"/>
      <c r="BR28" s="355"/>
      <c r="BS28" s="355"/>
      <c r="BT28" s="355"/>
      <c r="BU28" s="356"/>
      <c r="BV28" s="354">
        <v>978270</v>
      </c>
      <c r="BW28" s="355"/>
      <c r="BX28" s="355"/>
      <c r="BY28" s="355"/>
      <c r="BZ28" s="355"/>
      <c r="CA28" s="355"/>
      <c r="CB28" s="355"/>
      <c r="CC28" s="356"/>
      <c r="CD28" s="185"/>
      <c r="CE28" s="505"/>
      <c r="CF28" s="505"/>
      <c r="CG28" s="505"/>
      <c r="CH28" s="505"/>
      <c r="CI28" s="505"/>
      <c r="CJ28" s="505"/>
      <c r="CK28" s="505"/>
      <c r="CL28" s="505"/>
      <c r="CM28" s="505"/>
      <c r="CN28" s="505"/>
      <c r="CO28" s="505"/>
      <c r="CP28" s="505"/>
      <c r="CQ28" s="505"/>
      <c r="CR28" s="505"/>
      <c r="CS28" s="506"/>
      <c r="CT28" s="388"/>
      <c r="CU28" s="389"/>
      <c r="CV28" s="389"/>
      <c r="CW28" s="389"/>
      <c r="CX28" s="389"/>
      <c r="CY28" s="389"/>
      <c r="CZ28" s="389"/>
      <c r="DA28" s="390"/>
      <c r="DB28" s="388"/>
      <c r="DC28" s="389"/>
      <c r="DD28" s="389"/>
      <c r="DE28" s="389"/>
      <c r="DF28" s="389"/>
      <c r="DG28" s="389"/>
      <c r="DH28" s="389"/>
      <c r="DI28" s="390"/>
    </row>
    <row r="29" spans="1:113" ht="18.75" customHeight="1" x14ac:dyDescent="0.2">
      <c r="A29" s="172"/>
      <c r="B29" s="562"/>
      <c r="C29" s="538"/>
      <c r="D29" s="539"/>
      <c r="E29" s="441" t="s">
        <v>187</v>
      </c>
      <c r="F29" s="421"/>
      <c r="G29" s="421"/>
      <c r="H29" s="421"/>
      <c r="I29" s="421"/>
      <c r="J29" s="421"/>
      <c r="K29" s="422"/>
      <c r="L29" s="442">
        <v>12</v>
      </c>
      <c r="M29" s="443"/>
      <c r="N29" s="443"/>
      <c r="O29" s="443"/>
      <c r="P29" s="485"/>
      <c r="Q29" s="442">
        <v>2130</v>
      </c>
      <c r="R29" s="443"/>
      <c r="S29" s="443"/>
      <c r="T29" s="443"/>
      <c r="U29" s="443"/>
      <c r="V29" s="485"/>
      <c r="W29" s="540"/>
      <c r="X29" s="541"/>
      <c r="Y29" s="542"/>
      <c r="Z29" s="441" t="s">
        <v>188</v>
      </c>
      <c r="AA29" s="421"/>
      <c r="AB29" s="421"/>
      <c r="AC29" s="421"/>
      <c r="AD29" s="421"/>
      <c r="AE29" s="421"/>
      <c r="AF29" s="421"/>
      <c r="AG29" s="422"/>
      <c r="AH29" s="442">
        <v>123</v>
      </c>
      <c r="AI29" s="443"/>
      <c r="AJ29" s="443"/>
      <c r="AK29" s="443"/>
      <c r="AL29" s="485"/>
      <c r="AM29" s="442">
        <v>404178</v>
      </c>
      <c r="AN29" s="443"/>
      <c r="AO29" s="443"/>
      <c r="AP29" s="443"/>
      <c r="AQ29" s="443"/>
      <c r="AR29" s="485"/>
      <c r="AS29" s="442">
        <v>3286</v>
      </c>
      <c r="AT29" s="443"/>
      <c r="AU29" s="443"/>
      <c r="AV29" s="443"/>
      <c r="AW29" s="443"/>
      <c r="AX29" s="444"/>
      <c r="AY29" s="548"/>
      <c r="AZ29" s="549"/>
      <c r="BA29" s="549"/>
      <c r="BB29" s="550"/>
      <c r="BC29" s="425" t="s">
        <v>189</v>
      </c>
      <c r="BD29" s="426"/>
      <c r="BE29" s="426"/>
      <c r="BF29" s="426"/>
      <c r="BG29" s="426"/>
      <c r="BH29" s="426"/>
      <c r="BI29" s="426"/>
      <c r="BJ29" s="426"/>
      <c r="BK29" s="426"/>
      <c r="BL29" s="426"/>
      <c r="BM29" s="427"/>
      <c r="BN29" s="391">
        <v>178507</v>
      </c>
      <c r="BO29" s="392"/>
      <c r="BP29" s="392"/>
      <c r="BQ29" s="392"/>
      <c r="BR29" s="392"/>
      <c r="BS29" s="392"/>
      <c r="BT29" s="392"/>
      <c r="BU29" s="393"/>
      <c r="BV29" s="391">
        <v>127600</v>
      </c>
      <c r="BW29" s="392"/>
      <c r="BX29" s="392"/>
      <c r="BY29" s="392"/>
      <c r="BZ29" s="392"/>
      <c r="CA29" s="392"/>
      <c r="CB29" s="392"/>
      <c r="CC29" s="393"/>
      <c r="CD29" s="187"/>
      <c r="CE29" s="505"/>
      <c r="CF29" s="505"/>
      <c r="CG29" s="505"/>
      <c r="CH29" s="505"/>
      <c r="CI29" s="505"/>
      <c r="CJ29" s="505"/>
      <c r="CK29" s="505"/>
      <c r="CL29" s="505"/>
      <c r="CM29" s="505"/>
      <c r="CN29" s="505"/>
      <c r="CO29" s="505"/>
      <c r="CP29" s="505"/>
      <c r="CQ29" s="505"/>
      <c r="CR29" s="505"/>
      <c r="CS29" s="506"/>
      <c r="CT29" s="388"/>
      <c r="CU29" s="389"/>
      <c r="CV29" s="389"/>
      <c r="CW29" s="389"/>
      <c r="CX29" s="389"/>
      <c r="CY29" s="389"/>
      <c r="CZ29" s="389"/>
      <c r="DA29" s="390"/>
      <c r="DB29" s="388"/>
      <c r="DC29" s="389"/>
      <c r="DD29" s="389"/>
      <c r="DE29" s="389"/>
      <c r="DF29" s="389"/>
      <c r="DG29" s="389"/>
      <c r="DH29" s="389"/>
      <c r="DI29" s="390"/>
    </row>
    <row r="30" spans="1:113" ht="18.75" customHeight="1" thickBot="1" x14ac:dyDescent="0.25">
      <c r="A30" s="172"/>
      <c r="B30" s="563"/>
      <c r="C30" s="564"/>
      <c r="D30" s="565"/>
      <c r="E30" s="445"/>
      <c r="F30" s="446"/>
      <c r="G30" s="446"/>
      <c r="H30" s="446"/>
      <c r="I30" s="446"/>
      <c r="J30" s="446"/>
      <c r="K30" s="447"/>
      <c r="L30" s="555"/>
      <c r="M30" s="556"/>
      <c r="N30" s="556"/>
      <c r="O30" s="556"/>
      <c r="P30" s="557"/>
      <c r="Q30" s="555"/>
      <c r="R30" s="556"/>
      <c r="S30" s="556"/>
      <c r="T30" s="556"/>
      <c r="U30" s="556"/>
      <c r="V30" s="557"/>
      <c r="W30" s="558" t="s">
        <v>190</v>
      </c>
      <c r="X30" s="559"/>
      <c r="Y30" s="559"/>
      <c r="Z30" s="559"/>
      <c r="AA30" s="559"/>
      <c r="AB30" s="559"/>
      <c r="AC30" s="559"/>
      <c r="AD30" s="559"/>
      <c r="AE30" s="559"/>
      <c r="AF30" s="559"/>
      <c r="AG30" s="560"/>
      <c r="AH30" s="518">
        <v>100.2</v>
      </c>
      <c r="AI30" s="519"/>
      <c r="AJ30" s="519"/>
      <c r="AK30" s="519"/>
      <c r="AL30" s="519"/>
      <c r="AM30" s="519"/>
      <c r="AN30" s="519"/>
      <c r="AO30" s="519"/>
      <c r="AP30" s="519"/>
      <c r="AQ30" s="519"/>
      <c r="AR30" s="519"/>
      <c r="AS30" s="519"/>
      <c r="AT30" s="519"/>
      <c r="AU30" s="519"/>
      <c r="AV30" s="519"/>
      <c r="AW30" s="519"/>
      <c r="AX30" s="521"/>
      <c r="AY30" s="551"/>
      <c r="AZ30" s="552"/>
      <c r="BA30" s="552"/>
      <c r="BB30" s="553"/>
      <c r="BC30" s="507" t="s">
        <v>50</v>
      </c>
      <c r="BD30" s="508"/>
      <c r="BE30" s="508"/>
      <c r="BF30" s="508"/>
      <c r="BG30" s="508"/>
      <c r="BH30" s="508"/>
      <c r="BI30" s="508"/>
      <c r="BJ30" s="508"/>
      <c r="BK30" s="508"/>
      <c r="BL30" s="508"/>
      <c r="BM30" s="509"/>
      <c r="BN30" s="510">
        <v>766492</v>
      </c>
      <c r="BO30" s="511"/>
      <c r="BP30" s="511"/>
      <c r="BQ30" s="511"/>
      <c r="BR30" s="511"/>
      <c r="BS30" s="511"/>
      <c r="BT30" s="511"/>
      <c r="BU30" s="512"/>
      <c r="BV30" s="510">
        <v>617147</v>
      </c>
      <c r="BW30" s="511"/>
      <c r="BX30" s="511"/>
      <c r="BY30" s="511"/>
      <c r="BZ30" s="511"/>
      <c r="CA30" s="511"/>
      <c r="CB30" s="511"/>
      <c r="CC30" s="512"/>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554" t="s">
        <v>191</v>
      </c>
      <c r="D32" s="554"/>
      <c r="E32" s="554"/>
      <c r="F32" s="554"/>
      <c r="G32" s="554"/>
      <c r="H32" s="554"/>
      <c r="I32" s="554"/>
      <c r="J32" s="554"/>
      <c r="K32" s="554"/>
      <c r="L32" s="554"/>
      <c r="M32" s="554"/>
      <c r="N32" s="554"/>
      <c r="O32" s="554"/>
      <c r="P32" s="554"/>
      <c r="Q32" s="554"/>
      <c r="R32" s="554"/>
      <c r="S32" s="554"/>
      <c r="U32" s="395" t="s">
        <v>192</v>
      </c>
      <c r="V32" s="395"/>
      <c r="W32" s="395"/>
      <c r="X32" s="395"/>
      <c r="Y32" s="395"/>
      <c r="Z32" s="395"/>
      <c r="AA32" s="395"/>
      <c r="AB32" s="395"/>
      <c r="AC32" s="395"/>
      <c r="AD32" s="395"/>
      <c r="AE32" s="395"/>
      <c r="AF32" s="395"/>
      <c r="AG32" s="395"/>
      <c r="AH32" s="395"/>
      <c r="AI32" s="395"/>
      <c r="AJ32" s="395"/>
      <c r="AK32" s="395"/>
      <c r="AM32" s="395" t="s">
        <v>193</v>
      </c>
      <c r="AN32" s="395"/>
      <c r="AO32" s="395"/>
      <c r="AP32" s="395"/>
      <c r="AQ32" s="395"/>
      <c r="AR32" s="395"/>
      <c r="AS32" s="395"/>
      <c r="AT32" s="395"/>
      <c r="AU32" s="395"/>
      <c r="AV32" s="395"/>
      <c r="AW32" s="395"/>
      <c r="AX32" s="395"/>
      <c r="AY32" s="395"/>
      <c r="AZ32" s="395"/>
      <c r="BA32" s="395"/>
      <c r="BB32" s="395"/>
      <c r="BC32" s="395"/>
      <c r="BE32" s="395" t="s">
        <v>194</v>
      </c>
      <c r="BF32" s="395"/>
      <c r="BG32" s="395"/>
      <c r="BH32" s="395"/>
      <c r="BI32" s="395"/>
      <c r="BJ32" s="395"/>
      <c r="BK32" s="395"/>
      <c r="BL32" s="395"/>
      <c r="BM32" s="395"/>
      <c r="BN32" s="395"/>
      <c r="BO32" s="395"/>
      <c r="BP32" s="395"/>
      <c r="BQ32" s="395"/>
      <c r="BR32" s="395"/>
      <c r="BS32" s="395"/>
      <c r="BT32" s="395"/>
      <c r="BU32" s="395"/>
      <c r="BW32" s="395" t="s">
        <v>195</v>
      </c>
      <c r="BX32" s="395"/>
      <c r="BY32" s="395"/>
      <c r="BZ32" s="395"/>
      <c r="CA32" s="395"/>
      <c r="CB32" s="395"/>
      <c r="CC32" s="395"/>
      <c r="CD32" s="395"/>
      <c r="CE32" s="395"/>
      <c r="CF32" s="395"/>
      <c r="CG32" s="395"/>
      <c r="CH32" s="395"/>
      <c r="CI32" s="395"/>
      <c r="CJ32" s="395"/>
      <c r="CK32" s="395"/>
      <c r="CL32" s="395"/>
      <c r="CM32" s="395"/>
      <c r="CO32" s="395" t="s">
        <v>196</v>
      </c>
      <c r="CP32" s="395"/>
      <c r="CQ32" s="395"/>
      <c r="CR32" s="395"/>
      <c r="CS32" s="395"/>
      <c r="CT32" s="395"/>
      <c r="CU32" s="395"/>
      <c r="CV32" s="395"/>
      <c r="CW32" s="395"/>
      <c r="CX32" s="395"/>
      <c r="CY32" s="395"/>
      <c r="CZ32" s="395"/>
      <c r="DA32" s="395"/>
      <c r="DB32" s="395"/>
      <c r="DC32" s="395"/>
      <c r="DD32" s="395"/>
      <c r="DE32" s="395"/>
      <c r="DI32" s="195"/>
    </row>
    <row r="33" spans="1:113" ht="13.5" customHeight="1" x14ac:dyDescent="0.2">
      <c r="A33" s="172"/>
      <c r="B33" s="196"/>
      <c r="C33" s="415" t="s">
        <v>197</v>
      </c>
      <c r="D33" s="415"/>
      <c r="E33" s="380" t="s">
        <v>198</v>
      </c>
      <c r="F33" s="380"/>
      <c r="G33" s="380"/>
      <c r="H33" s="380"/>
      <c r="I33" s="380"/>
      <c r="J33" s="380"/>
      <c r="K33" s="380"/>
      <c r="L33" s="380"/>
      <c r="M33" s="380"/>
      <c r="N33" s="380"/>
      <c r="O33" s="380"/>
      <c r="P33" s="380"/>
      <c r="Q33" s="380"/>
      <c r="R33" s="380"/>
      <c r="S33" s="380"/>
      <c r="T33" s="197"/>
      <c r="U33" s="415" t="s">
        <v>199</v>
      </c>
      <c r="V33" s="415"/>
      <c r="W33" s="380" t="s">
        <v>200</v>
      </c>
      <c r="X33" s="380"/>
      <c r="Y33" s="380"/>
      <c r="Z33" s="380"/>
      <c r="AA33" s="380"/>
      <c r="AB33" s="380"/>
      <c r="AC33" s="380"/>
      <c r="AD33" s="380"/>
      <c r="AE33" s="380"/>
      <c r="AF33" s="380"/>
      <c r="AG33" s="380"/>
      <c r="AH33" s="380"/>
      <c r="AI33" s="380"/>
      <c r="AJ33" s="380"/>
      <c r="AK33" s="380"/>
      <c r="AL33" s="197"/>
      <c r="AM33" s="415" t="s">
        <v>197</v>
      </c>
      <c r="AN33" s="415"/>
      <c r="AO33" s="380" t="s">
        <v>200</v>
      </c>
      <c r="AP33" s="380"/>
      <c r="AQ33" s="380"/>
      <c r="AR33" s="380"/>
      <c r="AS33" s="380"/>
      <c r="AT33" s="380"/>
      <c r="AU33" s="380"/>
      <c r="AV33" s="380"/>
      <c r="AW33" s="380"/>
      <c r="AX33" s="380"/>
      <c r="AY33" s="380"/>
      <c r="AZ33" s="380"/>
      <c r="BA33" s="380"/>
      <c r="BB33" s="380"/>
      <c r="BC33" s="380"/>
      <c r="BD33" s="198"/>
      <c r="BE33" s="380" t="s">
        <v>201</v>
      </c>
      <c r="BF33" s="380"/>
      <c r="BG33" s="380" t="s">
        <v>202</v>
      </c>
      <c r="BH33" s="380"/>
      <c r="BI33" s="380"/>
      <c r="BJ33" s="380"/>
      <c r="BK33" s="380"/>
      <c r="BL33" s="380"/>
      <c r="BM33" s="380"/>
      <c r="BN33" s="380"/>
      <c r="BO33" s="380"/>
      <c r="BP33" s="380"/>
      <c r="BQ33" s="380"/>
      <c r="BR33" s="380"/>
      <c r="BS33" s="380"/>
      <c r="BT33" s="380"/>
      <c r="BU33" s="380"/>
      <c r="BV33" s="198"/>
      <c r="BW33" s="415" t="s">
        <v>201</v>
      </c>
      <c r="BX33" s="415"/>
      <c r="BY33" s="380" t="s">
        <v>203</v>
      </c>
      <c r="BZ33" s="380"/>
      <c r="CA33" s="380"/>
      <c r="CB33" s="380"/>
      <c r="CC33" s="380"/>
      <c r="CD33" s="380"/>
      <c r="CE33" s="380"/>
      <c r="CF33" s="380"/>
      <c r="CG33" s="380"/>
      <c r="CH33" s="380"/>
      <c r="CI33" s="380"/>
      <c r="CJ33" s="380"/>
      <c r="CK33" s="380"/>
      <c r="CL33" s="380"/>
      <c r="CM33" s="380"/>
      <c r="CN33" s="197"/>
      <c r="CO33" s="415" t="s">
        <v>197</v>
      </c>
      <c r="CP33" s="415"/>
      <c r="CQ33" s="380" t="s">
        <v>204</v>
      </c>
      <c r="CR33" s="380"/>
      <c r="CS33" s="380"/>
      <c r="CT33" s="380"/>
      <c r="CU33" s="380"/>
      <c r="CV33" s="380"/>
      <c r="CW33" s="380"/>
      <c r="CX33" s="380"/>
      <c r="CY33" s="380"/>
      <c r="CZ33" s="380"/>
      <c r="DA33" s="380"/>
      <c r="DB33" s="380"/>
      <c r="DC33" s="380"/>
      <c r="DD33" s="380"/>
      <c r="DE33" s="380"/>
      <c r="DF33" s="197"/>
      <c r="DG33" s="580" t="s">
        <v>205</v>
      </c>
      <c r="DH33" s="580"/>
      <c r="DI33" s="199"/>
    </row>
    <row r="34" spans="1:113" ht="32.25" customHeight="1" x14ac:dyDescent="0.2">
      <c r="A34" s="172"/>
      <c r="B34" s="196"/>
      <c r="C34" s="581">
        <f>IF(E34="","",1)</f>
        <v>1</v>
      </c>
      <c r="D34" s="581"/>
      <c r="E34" s="582" t="str">
        <f>IF('各会計、関係団体の財政状況及び健全化判断比率'!B7="","",'各会計、関係団体の財政状況及び健全化判断比率'!B7)</f>
        <v>一般会計</v>
      </c>
      <c r="F34" s="582"/>
      <c r="G34" s="582"/>
      <c r="H34" s="582"/>
      <c r="I34" s="582"/>
      <c r="J34" s="582"/>
      <c r="K34" s="582"/>
      <c r="L34" s="582"/>
      <c r="M34" s="582"/>
      <c r="N34" s="582"/>
      <c r="O34" s="582"/>
      <c r="P34" s="582"/>
      <c r="Q34" s="582"/>
      <c r="R34" s="582"/>
      <c r="S34" s="582"/>
      <c r="T34" s="172"/>
      <c r="U34" s="581">
        <f>IF(W34="","",MAX(C34:D43)+1)</f>
        <v>2</v>
      </c>
      <c r="V34" s="581"/>
      <c r="W34" s="582" t="str">
        <f>IF('各会計、関係団体の財政状況及び健全化判断比率'!B28="","",'各会計、関係団体の財政状況及び健全化判断比率'!B28)</f>
        <v>白子町国民健康保険事業特別会計</v>
      </c>
      <c r="X34" s="582"/>
      <c r="Y34" s="582"/>
      <c r="Z34" s="582"/>
      <c r="AA34" s="582"/>
      <c r="AB34" s="582"/>
      <c r="AC34" s="582"/>
      <c r="AD34" s="582"/>
      <c r="AE34" s="582"/>
      <c r="AF34" s="582"/>
      <c r="AG34" s="582"/>
      <c r="AH34" s="582"/>
      <c r="AI34" s="582"/>
      <c r="AJ34" s="582"/>
      <c r="AK34" s="582"/>
      <c r="AL34" s="172"/>
      <c r="AM34" s="581">
        <f>IF(AO34="","",MAX(C34:D43,U34:V43)+1)</f>
        <v>5</v>
      </c>
      <c r="AN34" s="581"/>
      <c r="AO34" s="582" t="str">
        <f>IF('各会計、関係団体の財政状況及び健全化判断比率'!B31="","",'各会計、関係団体の財政状況及び健全化判断比率'!B31)</f>
        <v>白子町ガス事業特別会計</v>
      </c>
      <c r="AP34" s="582"/>
      <c r="AQ34" s="582"/>
      <c r="AR34" s="582"/>
      <c r="AS34" s="582"/>
      <c r="AT34" s="582"/>
      <c r="AU34" s="582"/>
      <c r="AV34" s="582"/>
      <c r="AW34" s="582"/>
      <c r="AX34" s="582"/>
      <c r="AY34" s="582"/>
      <c r="AZ34" s="582"/>
      <c r="BA34" s="582"/>
      <c r="BB34" s="582"/>
      <c r="BC34" s="582"/>
      <c r="BD34" s="172"/>
      <c r="BE34" s="581">
        <f>IF(BG34="","",MAX(C34:D43,U34:V43,AM34:AN43)+1)</f>
        <v>6</v>
      </c>
      <c r="BF34" s="581"/>
      <c r="BG34" s="582" t="str">
        <f>IF('各会計、関係団体の財政状況及び健全化判断比率'!B32="","",'各会計、関係団体の財政状況及び健全化判断比率'!B32)</f>
        <v>白子町休養施設事業特別会計</v>
      </c>
      <c r="BH34" s="582"/>
      <c r="BI34" s="582"/>
      <c r="BJ34" s="582"/>
      <c r="BK34" s="582"/>
      <c r="BL34" s="582"/>
      <c r="BM34" s="582"/>
      <c r="BN34" s="582"/>
      <c r="BO34" s="582"/>
      <c r="BP34" s="582"/>
      <c r="BQ34" s="582"/>
      <c r="BR34" s="582"/>
      <c r="BS34" s="582"/>
      <c r="BT34" s="582"/>
      <c r="BU34" s="582"/>
      <c r="BV34" s="172"/>
      <c r="BW34" s="581">
        <f>IF(BY34="","",MAX(C34:D43,U34:V43,AM34:AN43,BE34:BF43)+1)</f>
        <v>7</v>
      </c>
      <c r="BX34" s="581"/>
      <c r="BY34" s="582" t="str">
        <f>IF('各会計、関係団体の財政状況及び健全化判断比率'!B68="","",'各会計、関係団体の財政状況及び健全化判断比率'!B68)</f>
        <v>千葉県市町村総合事務組合(一般会計)</v>
      </c>
      <c r="BZ34" s="582"/>
      <c r="CA34" s="582"/>
      <c r="CB34" s="582"/>
      <c r="CC34" s="582"/>
      <c r="CD34" s="582"/>
      <c r="CE34" s="582"/>
      <c r="CF34" s="582"/>
      <c r="CG34" s="582"/>
      <c r="CH34" s="582"/>
      <c r="CI34" s="582"/>
      <c r="CJ34" s="582"/>
      <c r="CK34" s="582"/>
      <c r="CL34" s="582"/>
      <c r="CM34" s="582"/>
      <c r="CN34" s="172"/>
      <c r="CO34" s="581" t="str">
        <f>IF(CQ34="","",MAX(C34:D43,U34:V43,AM34:AN43,BE34:BF43,BW34:BX43)+1)</f>
        <v/>
      </c>
      <c r="CP34" s="581"/>
      <c r="CQ34" s="582" t="str">
        <f>IF('各会計、関係団体の財政状況及び健全化判断比率'!BS7="","",'各会計、関係団体の財政状況及び健全化判断比率'!BS7)</f>
        <v/>
      </c>
      <c r="CR34" s="582"/>
      <c r="CS34" s="582"/>
      <c r="CT34" s="582"/>
      <c r="CU34" s="582"/>
      <c r="CV34" s="582"/>
      <c r="CW34" s="582"/>
      <c r="CX34" s="582"/>
      <c r="CY34" s="582"/>
      <c r="CZ34" s="582"/>
      <c r="DA34" s="582"/>
      <c r="DB34" s="582"/>
      <c r="DC34" s="582"/>
      <c r="DD34" s="582"/>
      <c r="DE34" s="582"/>
      <c r="DG34" s="583" t="str">
        <f>IF('各会計、関係団体の財政状況及び健全化判断比率'!BR7="","",'各会計、関係団体の財政状況及び健全化判断比率'!BR7)</f>
        <v/>
      </c>
      <c r="DH34" s="583"/>
      <c r="DI34" s="199"/>
    </row>
    <row r="35" spans="1:113" ht="32.25" customHeight="1" x14ac:dyDescent="0.2">
      <c r="A35" s="172"/>
      <c r="B35" s="196"/>
      <c r="C35" s="581" t="str">
        <f>IF(E35="","",C34+1)</f>
        <v/>
      </c>
      <c r="D35" s="581"/>
      <c r="E35" s="582" t="str">
        <f>IF('各会計、関係団体の財政状況及び健全化判断比率'!B8="","",'各会計、関係団体の財政状況及び健全化判断比率'!B8)</f>
        <v/>
      </c>
      <c r="F35" s="582"/>
      <c r="G35" s="582"/>
      <c r="H35" s="582"/>
      <c r="I35" s="582"/>
      <c r="J35" s="582"/>
      <c r="K35" s="582"/>
      <c r="L35" s="582"/>
      <c r="M35" s="582"/>
      <c r="N35" s="582"/>
      <c r="O35" s="582"/>
      <c r="P35" s="582"/>
      <c r="Q35" s="582"/>
      <c r="R35" s="582"/>
      <c r="S35" s="582"/>
      <c r="T35" s="172"/>
      <c r="U35" s="581">
        <f>IF(W35="","",U34+1)</f>
        <v>3</v>
      </c>
      <c r="V35" s="581"/>
      <c r="W35" s="582" t="str">
        <f>IF('各会計、関係団体の財政状況及び健全化判断比率'!B29="","",'各会計、関係団体の財政状況及び健全化判断比率'!B29)</f>
        <v>白子町介護保険事業特別会計</v>
      </c>
      <c r="X35" s="582"/>
      <c r="Y35" s="582"/>
      <c r="Z35" s="582"/>
      <c r="AA35" s="582"/>
      <c r="AB35" s="582"/>
      <c r="AC35" s="582"/>
      <c r="AD35" s="582"/>
      <c r="AE35" s="582"/>
      <c r="AF35" s="582"/>
      <c r="AG35" s="582"/>
      <c r="AH35" s="582"/>
      <c r="AI35" s="582"/>
      <c r="AJ35" s="582"/>
      <c r="AK35" s="582"/>
      <c r="AL35" s="172"/>
      <c r="AM35" s="581" t="str">
        <f t="shared" ref="AM35:AM43" si="0">IF(AO35="","",AM34+1)</f>
        <v/>
      </c>
      <c r="AN35" s="581"/>
      <c r="AO35" s="582"/>
      <c r="AP35" s="582"/>
      <c r="AQ35" s="582"/>
      <c r="AR35" s="582"/>
      <c r="AS35" s="582"/>
      <c r="AT35" s="582"/>
      <c r="AU35" s="582"/>
      <c r="AV35" s="582"/>
      <c r="AW35" s="582"/>
      <c r="AX35" s="582"/>
      <c r="AY35" s="582"/>
      <c r="AZ35" s="582"/>
      <c r="BA35" s="582"/>
      <c r="BB35" s="582"/>
      <c r="BC35" s="582"/>
      <c r="BD35" s="172"/>
      <c r="BE35" s="581" t="str">
        <f t="shared" ref="BE35:BE43" si="1">IF(BG35="","",BE34+1)</f>
        <v/>
      </c>
      <c r="BF35" s="581"/>
      <c r="BG35" s="582"/>
      <c r="BH35" s="582"/>
      <c r="BI35" s="582"/>
      <c r="BJ35" s="582"/>
      <c r="BK35" s="582"/>
      <c r="BL35" s="582"/>
      <c r="BM35" s="582"/>
      <c r="BN35" s="582"/>
      <c r="BO35" s="582"/>
      <c r="BP35" s="582"/>
      <c r="BQ35" s="582"/>
      <c r="BR35" s="582"/>
      <c r="BS35" s="582"/>
      <c r="BT35" s="582"/>
      <c r="BU35" s="582"/>
      <c r="BV35" s="172"/>
      <c r="BW35" s="581">
        <f t="shared" ref="BW35:BW43" si="2">IF(BY35="","",BW34+1)</f>
        <v>8</v>
      </c>
      <c r="BX35" s="581"/>
      <c r="BY35" s="582" t="str">
        <f>IF('各会計、関係団体の財政状況及び健全化判断比率'!B69="","",'各会計、関係団体の財政状況及び健全化判断比率'!B69)</f>
        <v>千葉県市町村総合事務組合(千葉県自治会館管理運営特別会計)</v>
      </c>
      <c r="BZ35" s="582"/>
      <c r="CA35" s="582"/>
      <c r="CB35" s="582"/>
      <c r="CC35" s="582"/>
      <c r="CD35" s="582"/>
      <c r="CE35" s="582"/>
      <c r="CF35" s="582"/>
      <c r="CG35" s="582"/>
      <c r="CH35" s="582"/>
      <c r="CI35" s="582"/>
      <c r="CJ35" s="582"/>
      <c r="CK35" s="582"/>
      <c r="CL35" s="582"/>
      <c r="CM35" s="582"/>
      <c r="CN35" s="172"/>
      <c r="CO35" s="581" t="str">
        <f t="shared" ref="CO35:CO43" si="3">IF(CQ35="","",CO34+1)</f>
        <v/>
      </c>
      <c r="CP35" s="581"/>
      <c r="CQ35" s="582" t="str">
        <f>IF('各会計、関係団体の財政状況及び健全化判断比率'!BS8="","",'各会計、関係団体の財政状況及び健全化判断比率'!BS8)</f>
        <v/>
      </c>
      <c r="CR35" s="582"/>
      <c r="CS35" s="582"/>
      <c r="CT35" s="582"/>
      <c r="CU35" s="582"/>
      <c r="CV35" s="582"/>
      <c r="CW35" s="582"/>
      <c r="CX35" s="582"/>
      <c r="CY35" s="582"/>
      <c r="CZ35" s="582"/>
      <c r="DA35" s="582"/>
      <c r="DB35" s="582"/>
      <c r="DC35" s="582"/>
      <c r="DD35" s="582"/>
      <c r="DE35" s="582"/>
      <c r="DG35" s="583" t="str">
        <f>IF('各会計、関係団体の財政状況及び健全化判断比率'!BR8="","",'各会計、関係団体の財政状況及び健全化判断比率'!BR8)</f>
        <v/>
      </c>
      <c r="DH35" s="583"/>
      <c r="DI35" s="199"/>
    </row>
    <row r="36" spans="1:113" ht="32.25" customHeight="1" x14ac:dyDescent="0.2">
      <c r="A36" s="172"/>
      <c r="B36" s="196"/>
      <c r="C36" s="581" t="str">
        <f>IF(E36="","",C35+1)</f>
        <v/>
      </c>
      <c r="D36" s="581"/>
      <c r="E36" s="582" t="str">
        <f>IF('各会計、関係団体の財政状況及び健全化判断比率'!B9="","",'各会計、関係団体の財政状況及び健全化判断比率'!B9)</f>
        <v/>
      </c>
      <c r="F36" s="582"/>
      <c r="G36" s="582"/>
      <c r="H36" s="582"/>
      <c r="I36" s="582"/>
      <c r="J36" s="582"/>
      <c r="K36" s="582"/>
      <c r="L36" s="582"/>
      <c r="M36" s="582"/>
      <c r="N36" s="582"/>
      <c r="O36" s="582"/>
      <c r="P36" s="582"/>
      <c r="Q36" s="582"/>
      <c r="R36" s="582"/>
      <c r="S36" s="582"/>
      <c r="T36" s="172"/>
      <c r="U36" s="581">
        <f t="shared" ref="U36:U43" si="4">IF(W36="","",U35+1)</f>
        <v>4</v>
      </c>
      <c r="V36" s="581"/>
      <c r="W36" s="582" t="str">
        <f>IF('各会計、関係団体の財政状況及び健全化判断比率'!B30="","",'各会計、関係団体の財政状況及び健全化判断比率'!B30)</f>
        <v>白子町後期高齢者事業特別会計</v>
      </c>
      <c r="X36" s="582"/>
      <c r="Y36" s="582"/>
      <c r="Z36" s="582"/>
      <c r="AA36" s="582"/>
      <c r="AB36" s="582"/>
      <c r="AC36" s="582"/>
      <c r="AD36" s="582"/>
      <c r="AE36" s="582"/>
      <c r="AF36" s="582"/>
      <c r="AG36" s="582"/>
      <c r="AH36" s="582"/>
      <c r="AI36" s="582"/>
      <c r="AJ36" s="582"/>
      <c r="AK36" s="582"/>
      <c r="AL36" s="172"/>
      <c r="AM36" s="581" t="str">
        <f t="shared" si="0"/>
        <v/>
      </c>
      <c r="AN36" s="581"/>
      <c r="AO36" s="582"/>
      <c r="AP36" s="582"/>
      <c r="AQ36" s="582"/>
      <c r="AR36" s="582"/>
      <c r="AS36" s="582"/>
      <c r="AT36" s="582"/>
      <c r="AU36" s="582"/>
      <c r="AV36" s="582"/>
      <c r="AW36" s="582"/>
      <c r="AX36" s="582"/>
      <c r="AY36" s="582"/>
      <c r="AZ36" s="582"/>
      <c r="BA36" s="582"/>
      <c r="BB36" s="582"/>
      <c r="BC36" s="582"/>
      <c r="BD36" s="172"/>
      <c r="BE36" s="581" t="str">
        <f t="shared" si="1"/>
        <v/>
      </c>
      <c r="BF36" s="581"/>
      <c r="BG36" s="582"/>
      <c r="BH36" s="582"/>
      <c r="BI36" s="582"/>
      <c r="BJ36" s="582"/>
      <c r="BK36" s="582"/>
      <c r="BL36" s="582"/>
      <c r="BM36" s="582"/>
      <c r="BN36" s="582"/>
      <c r="BO36" s="582"/>
      <c r="BP36" s="582"/>
      <c r="BQ36" s="582"/>
      <c r="BR36" s="582"/>
      <c r="BS36" s="582"/>
      <c r="BT36" s="582"/>
      <c r="BU36" s="582"/>
      <c r="BV36" s="172"/>
      <c r="BW36" s="581">
        <f t="shared" si="2"/>
        <v>9</v>
      </c>
      <c r="BX36" s="581"/>
      <c r="BY36" s="582" t="str">
        <f>IF('各会計、関係団体の財政状況及び健全化判断比率'!B70="","",'各会計、関係団体の財政状況及び健全化判断比率'!B70)</f>
        <v>千葉県市町村総合事務組合(千葉県自治研修センター特別会計)</v>
      </c>
      <c r="BZ36" s="582"/>
      <c r="CA36" s="582"/>
      <c r="CB36" s="582"/>
      <c r="CC36" s="582"/>
      <c r="CD36" s="582"/>
      <c r="CE36" s="582"/>
      <c r="CF36" s="582"/>
      <c r="CG36" s="582"/>
      <c r="CH36" s="582"/>
      <c r="CI36" s="582"/>
      <c r="CJ36" s="582"/>
      <c r="CK36" s="582"/>
      <c r="CL36" s="582"/>
      <c r="CM36" s="582"/>
      <c r="CN36" s="172"/>
      <c r="CO36" s="581" t="str">
        <f t="shared" si="3"/>
        <v/>
      </c>
      <c r="CP36" s="581"/>
      <c r="CQ36" s="582" t="str">
        <f>IF('各会計、関係団体の財政状況及び健全化判断比率'!BS9="","",'各会計、関係団体の財政状況及び健全化判断比率'!BS9)</f>
        <v/>
      </c>
      <c r="CR36" s="582"/>
      <c r="CS36" s="582"/>
      <c r="CT36" s="582"/>
      <c r="CU36" s="582"/>
      <c r="CV36" s="582"/>
      <c r="CW36" s="582"/>
      <c r="CX36" s="582"/>
      <c r="CY36" s="582"/>
      <c r="CZ36" s="582"/>
      <c r="DA36" s="582"/>
      <c r="DB36" s="582"/>
      <c r="DC36" s="582"/>
      <c r="DD36" s="582"/>
      <c r="DE36" s="582"/>
      <c r="DG36" s="583" t="str">
        <f>IF('各会計、関係団体の財政状況及び健全化判断比率'!BR9="","",'各会計、関係団体の財政状況及び健全化判断比率'!BR9)</f>
        <v/>
      </c>
      <c r="DH36" s="583"/>
      <c r="DI36" s="199"/>
    </row>
    <row r="37" spans="1:113" ht="32.25" customHeight="1" x14ac:dyDescent="0.2">
      <c r="A37" s="172"/>
      <c r="B37" s="196"/>
      <c r="C37" s="581" t="str">
        <f>IF(E37="","",C36+1)</f>
        <v/>
      </c>
      <c r="D37" s="581"/>
      <c r="E37" s="582" t="str">
        <f>IF('各会計、関係団体の財政状況及び健全化判断比率'!B10="","",'各会計、関係団体の財政状況及び健全化判断比率'!B10)</f>
        <v/>
      </c>
      <c r="F37" s="582"/>
      <c r="G37" s="582"/>
      <c r="H37" s="582"/>
      <c r="I37" s="582"/>
      <c r="J37" s="582"/>
      <c r="K37" s="582"/>
      <c r="L37" s="582"/>
      <c r="M37" s="582"/>
      <c r="N37" s="582"/>
      <c r="O37" s="582"/>
      <c r="P37" s="582"/>
      <c r="Q37" s="582"/>
      <c r="R37" s="582"/>
      <c r="S37" s="582"/>
      <c r="T37" s="172"/>
      <c r="U37" s="581" t="str">
        <f t="shared" si="4"/>
        <v/>
      </c>
      <c r="V37" s="581"/>
      <c r="W37" s="582"/>
      <c r="X37" s="582"/>
      <c r="Y37" s="582"/>
      <c r="Z37" s="582"/>
      <c r="AA37" s="582"/>
      <c r="AB37" s="582"/>
      <c r="AC37" s="582"/>
      <c r="AD37" s="582"/>
      <c r="AE37" s="582"/>
      <c r="AF37" s="582"/>
      <c r="AG37" s="582"/>
      <c r="AH37" s="582"/>
      <c r="AI37" s="582"/>
      <c r="AJ37" s="582"/>
      <c r="AK37" s="582"/>
      <c r="AL37" s="172"/>
      <c r="AM37" s="581" t="str">
        <f t="shared" si="0"/>
        <v/>
      </c>
      <c r="AN37" s="581"/>
      <c r="AO37" s="582"/>
      <c r="AP37" s="582"/>
      <c r="AQ37" s="582"/>
      <c r="AR37" s="582"/>
      <c r="AS37" s="582"/>
      <c r="AT37" s="582"/>
      <c r="AU37" s="582"/>
      <c r="AV37" s="582"/>
      <c r="AW37" s="582"/>
      <c r="AX37" s="582"/>
      <c r="AY37" s="582"/>
      <c r="AZ37" s="582"/>
      <c r="BA37" s="582"/>
      <c r="BB37" s="582"/>
      <c r="BC37" s="582"/>
      <c r="BD37" s="172"/>
      <c r="BE37" s="581" t="str">
        <f t="shared" si="1"/>
        <v/>
      </c>
      <c r="BF37" s="581"/>
      <c r="BG37" s="582"/>
      <c r="BH37" s="582"/>
      <c r="BI37" s="582"/>
      <c r="BJ37" s="582"/>
      <c r="BK37" s="582"/>
      <c r="BL37" s="582"/>
      <c r="BM37" s="582"/>
      <c r="BN37" s="582"/>
      <c r="BO37" s="582"/>
      <c r="BP37" s="582"/>
      <c r="BQ37" s="582"/>
      <c r="BR37" s="582"/>
      <c r="BS37" s="582"/>
      <c r="BT37" s="582"/>
      <c r="BU37" s="582"/>
      <c r="BV37" s="172"/>
      <c r="BW37" s="581">
        <f t="shared" si="2"/>
        <v>10</v>
      </c>
      <c r="BX37" s="581"/>
      <c r="BY37" s="582" t="str">
        <f>IF('各会計、関係団体の財政状況及び健全化判断比率'!B71="","",'各会計、関係団体の財政状況及び健全化判断比率'!B71)</f>
        <v>千葉県市町村総合事務組合(千葉県市町村交通災害共済特別会計)</v>
      </c>
      <c r="BZ37" s="582"/>
      <c r="CA37" s="582"/>
      <c r="CB37" s="582"/>
      <c r="CC37" s="582"/>
      <c r="CD37" s="582"/>
      <c r="CE37" s="582"/>
      <c r="CF37" s="582"/>
      <c r="CG37" s="582"/>
      <c r="CH37" s="582"/>
      <c r="CI37" s="582"/>
      <c r="CJ37" s="582"/>
      <c r="CK37" s="582"/>
      <c r="CL37" s="582"/>
      <c r="CM37" s="582"/>
      <c r="CN37" s="172"/>
      <c r="CO37" s="581" t="str">
        <f t="shared" si="3"/>
        <v/>
      </c>
      <c r="CP37" s="581"/>
      <c r="CQ37" s="582" t="str">
        <f>IF('各会計、関係団体の財政状況及び健全化判断比率'!BS10="","",'各会計、関係団体の財政状況及び健全化判断比率'!BS10)</f>
        <v/>
      </c>
      <c r="CR37" s="582"/>
      <c r="CS37" s="582"/>
      <c r="CT37" s="582"/>
      <c r="CU37" s="582"/>
      <c r="CV37" s="582"/>
      <c r="CW37" s="582"/>
      <c r="CX37" s="582"/>
      <c r="CY37" s="582"/>
      <c r="CZ37" s="582"/>
      <c r="DA37" s="582"/>
      <c r="DB37" s="582"/>
      <c r="DC37" s="582"/>
      <c r="DD37" s="582"/>
      <c r="DE37" s="582"/>
      <c r="DG37" s="583" t="str">
        <f>IF('各会計、関係団体の財政状況及び健全化判断比率'!BR10="","",'各会計、関係団体の財政状況及び健全化判断比率'!BR10)</f>
        <v/>
      </c>
      <c r="DH37" s="583"/>
      <c r="DI37" s="199"/>
    </row>
    <row r="38" spans="1:113" ht="32.25" customHeight="1" x14ac:dyDescent="0.2">
      <c r="A38" s="172"/>
      <c r="B38" s="196"/>
      <c r="C38" s="581" t="str">
        <f t="shared" ref="C38:C43" si="5">IF(E38="","",C37+1)</f>
        <v/>
      </c>
      <c r="D38" s="581"/>
      <c r="E38" s="582" t="str">
        <f>IF('各会計、関係団体の財政状況及び健全化判断比率'!B11="","",'各会計、関係団体の財政状況及び健全化判断比率'!B11)</f>
        <v/>
      </c>
      <c r="F38" s="582"/>
      <c r="G38" s="582"/>
      <c r="H38" s="582"/>
      <c r="I38" s="582"/>
      <c r="J38" s="582"/>
      <c r="K38" s="582"/>
      <c r="L38" s="582"/>
      <c r="M38" s="582"/>
      <c r="N38" s="582"/>
      <c r="O38" s="582"/>
      <c r="P38" s="582"/>
      <c r="Q38" s="582"/>
      <c r="R38" s="582"/>
      <c r="S38" s="582"/>
      <c r="T38" s="172"/>
      <c r="U38" s="581" t="str">
        <f t="shared" si="4"/>
        <v/>
      </c>
      <c r="V38" s="581"/>
      <c r="W38" s="582"/>
      <c r="X38" s="582"/>
      <c r="Y38" s="582"/>
      <c r="Z38" s="582"/>
      <c r="AA38" s="582"/>
      <c r="AB38" s="582"/>
      <c r="AC38" s="582"/>
      <c r="AD38" s="582"/>
      <c r="AE38" s="582"/>
      <c r="AF38" s="582"/>
      <c r="AG38" s="582"/>
      <c r="AH38" s="582"/>
      <c r="AI38" s="582"/>
      <c r="AJ38" s="582"/>
      <c r="AK38" s="582"/>
      <c r="AL38" s="172"/>
      <c r="AM38" s="581" t="str">
        <f t="shared" si="0"/>
        <v/>
      </c>
      <c r="AN38" s="581"/>
      <c r="AO38" s="582"/>
      <c r="AP38" s="582"/>
      <c r="AQ38" s="582"/>
      <c r="AR38" s="582"/>
      <c r="AS38" s="582"/>
      <c r="AT38" s="582"/>
      <c r="AU38" s="582"/>
      <c r="AV38" s="582"/>
      <c r="AW38" s="582"/>
      <c r="AX38" s="582"/>
      <c r="AY38" s="582"/>
      <c r="AZ38" s="582"/>
      <c r="BA38" s="582"/>
      <c r="BB38" s="582"/>
      <c r="BC38" s="582"/>
      <c r="BD38" s="172"/>
      <c r="BE38" s="581" t="str">
        <f t="shared" si="1"/>
        <v/>
      </c>
      <c r="BF38" s="581"/>
      <c r="BG38" s="582"/>
      <c r="BH38" s="582"/>
      <c r="BI38" s="582"/>
      <c r="BJ38" s="582"/>
      <c r="BK38" s="582"/>
      <c r="BL38" s="582"/>
      <c r="BM38" s="582"/>
      <c r="BN38" s="582"/>
      <c r="BO38" s="582"/>
      <c r="BP38" s="582"/>
      <c r="BQ38" s="582"/>
      <c r="BR38" s="582"/>
      <c r="BS38" s="582"/>
      <c r="BT38" s="582"/>
      <c r="BU38" s="582"/>
      <c r="BV38" s="172"/>
      <c r="BW38" s="581">
        <f t="shared" si="2"/>
        <v>11</v>
      </c>
      <c r="BX38" s="581"/>
      <c r="BY38" s="582" t="str">
        <f>IF('各会計、関係団体の財政状況及び健全化判断比率'!B72="","",'各会計、関係団体の財政状況及び健全化判断比率'!B72)</f>
        <v>千葉県後期高齢者医療広域連合(一般会計)</v>
      </c>
      <c r="BZ38" s="582"/>
      <c r="CA38" s="582"/>
      <c r="CB38" s="582"/>
      <c r="CC38" s="582"/>
      <c r="CD38" s="582"/>
      <c r="CE38" s="582"/>
      <c r="CF38" s="582"/>
      <c r="CG38" s="582"/>
      <c r="CH38" s="582"/>
      <c r="CI38" s="582"/>
      <c r="CJ38" s="582"/>
      <c r="CK38" s="582"/>
      <c r="CL38" s="582"/>
      <c r="CM38" s="582"/>
      <c r="CN38" s="172"/>
      <c r="CO38" s="581" t="str">
        <f t="shared" si="3"/>
        <v/>
      </c>
      <c r="CP38" s="581"/>
      <c r="CQ38" s="582" t="str">
        <f>IF('各会計、関係団体の財政状況及び健全化判断比率'!BS11="","",'各会計、関係団体の財政状況及び健全化判断比率'!BS11)</f>
        <v/>
      </c>
      <c r="CR38" s="582"/>
      <c r="CS38" s="582"/>
      <c r="CT38" s="582"/>
      <c r="CU38" s="582"/>
      <c r="CV38" s="582"/>
      <c r="CW38" s="582"/>
      <c r="CX38" s="582"/>
      <c r="CY38" s="582"/>
      <c r="CZ38" s="582"/>
      <c r="DA38" s="582"/>
      <c r="DB38" s="582"/>
      <c r="DC38" s="582"/>
      <c r="DD38" s="582"/>
      <c r="DE38" s="582"/>
      <c r="DG38" s="583" t="str">
        <f>IF('各会計、関係団体の財政状況及び健全化判断比率'!BR11="","",'各会計、関係団体の財政状況及び健全化判断比率'!BR11)</f>
        <v/>
      </c>
      <c r="DH38" s="583"/>
      <c r="DI38" s="199"/>
    </row>
    <row r="39" spans="1:113" ht="32.25" customHeight="1" x14ac:dyDescent="0.2">
      <c r="A39" s="172"/>
      <c r="B39" s="196"/>
      <c r="C39" s="581" t="str">
        <f t="shared" si="5"/>
        <v/>
      </c>
      <c r="D39" s="581"/>
      <c r="E39" s="582" t="str">
        <f>IF('各会計、関係団体の財政状況及び健全化判断比率'!B12="","",'各会計、関係団体の財政状況及び健全化判断比率'!B12)</f>
        <v/>
      </c>
      <c r="F39" s="582"/>
      <c r="G39" s="582"/>
      <c r="H39" s="582"/>
      <c r="I39" s="582"/>
      <c r="J39" s="582"/>
      <c r="K39" s="582"/>
      <c r="L39" s="582"/>
      <c r="M39" s="582"/>
      <c r="N39" s="582"/>
      <c r="O39" s="582"/>
      <c r="P39" s="582"/>
      <c r="Q39" s="582"/>
      <c r="R39" s="582"/>
      <c r="S39" s="582"/>
      <c r="T39" s="172"/>
      <c r="U39" s="581" t="str">
        <f t="shared" si="4"/>
        <v/>
      </c>
      <c r="V39" s="581"/>
      <c r="W39" s="582"/>
      <c r="X39" s="582"/>
      <c r="Y39" s="582"/>
      <c r="Z39" s="582"/>
      <c r="AA39" s="582"/>
      <c r="AB39" s="582"/>
      <c r="AC39" s="582"/>
      <c r="AD39" s="582"/>
      <c r="AE39" s="582"/>
      <c r="AF39" s="582"/>
      <c r="AG39" s="582"/>
      <c r="AH39" s="582"/>
      <c r="AI39" s="582"/>
      <c r="AJ39" s="582"/>
      <c r="AK39" s="582"/>
      <c r="AL39" s="172"/>
      <c r="AM39" s="581" t="str">
        <f t="shared" si="0"/>
        <v/>
      </c>
      <c r="AN39" s="581"/>
      <c r="AO39" s="582"/>
      <c r="AP39" s="582"/>
      <c r="AQ39" s="582"/>
      <c r="AR39" s="582"/>
      <c r="AS39" s="582"/>
      <c r="AT39" s="582"/>
      <c r="AU39" s="582"/>
      <c r="AV39" s="582"/>
      <c r="AW39" s="582"/>
      <c r="AX39" s="582"/>
      <c r="AY39" s="582"/>
      <c r="AZ39" s="582"/>
      <c r="BA39" s="582"/>
      <c r="BB39" s="582"/>
      <c r="BC39" s="582"/>
      <c r="BD39" s="172"/>
      <c r="BE39" s="581" t="str">
        <f t="shared" si="1"/>
        <v/>
      </c>
      <c r="BF39" s="581"/>
      <c r="BG39" s="582"/>
      <c r="BH39" s="582"/>
      <c r="BI39" s="582"/>
      <c r="BJ39" s="582"/>
      <c r="BK39" s="582"/>
      <c r="BL39" s="582"/>
      <c r="BM39" s="582"/>
      <c r="BN39" s="582"/>
      <c r="BO39" s="582"/>
      <c r="BP39" s="582"/>
      <c r="BQ39" s="582"/>
      <c r="BR39" s="582"/>
      <c r="BS39" s="582"/>
      <c r="BT39" s="582"/>
      <c r="BU39" s="582"/>
      <c r="BV39" s="172"/>
      <c r="BW39" s="581">
        <f t="shared" si="2"/>
        <v>12</v>
      </c>
      <c r="BX39" s="581"/>
      <c r="BY39" s="582" t="str">
        <f>IF('各会計、関係団体の財政状況及び健全化判断比率'!B73="","",'各会計、関係団体の財政状況及び健全化判断比率'!B73)</f>
        <v>千葉県後期高齢者医療広域連合(後期高齢者医療特別会計)</v>
      </c>
      <c r="BZ39" s="582"/>
      <c r="CA39" s="582"/>
      <c r="CB39" s="582"/>
      <c r="CC39" s="582"/>
      <c r="CD39" s="582"/>
      <c r="CE39" s="582"/>
      <c r="CF39" s="582"/>
      <c r="CG39" s="582"/>
      <c r="CH39" s="582"/>
      <c r="CI39" s="582"/>
      <c r="CJ39" s="582"/>
      <c r="CK39" s="582"/>
      <c r="CL39" s="582"/>
      <c r="CM39" s="582"/>
      <c r="CN39" s="172"/>
      <c r="CO39" s="581" t="str">
        <f t="shared" si="3"/>
        <v/>
      </c>
      <c r="CP39" s="581"/>
      <c r="CQ39" s="582" t="str">
        <f>IF('各会計、関係団体の財政状況及び健全化判断比率'!BS12="","",'各会計、関係団体の財政状況及び健全化判断比率'!BS12)</f>
        <v/>
      </c>
      <c r="CR39" s="582"/>
      <c r="CS39" s="582"/>
      <c r="CT39" s="582"/>
      <c r="CU39" s="582"/>
      <c r="CV39" s="582"/>
      <c r="CW39" s="582"/>
      <c r="CX39" s="582"/>
      <c r="CY39" s="582"/>
      <c r="CZ39" s="582"/>
      <c r="DA39" s="582"/>
      <c r="DB39" s="582"/>
      <c r="DC39" s="582"/>
      <c r="DD39" s="582"/>
      <c r="DE39" s="582"/>
      <c r="DG39" s="583" t="str">
        <f>IF('各会計、関係団体の財政状況及び健全化判断比率'!BR12="","",'各会計、関係団体の財政状況及び健全化判断比率'!BR12)</f>
        <v/>
      </c>
      <c r="DH39" s="583"/>
      <c r="DI39" s="199"/>
    </row>
    <row r="40" spans="1:113" ht="32.25" customHeight="1" x14ac:dyDescent="0.2">
      <c r="A40" s="172"/>
      <c r="B40" s="196"/>
      <c r="C40" s="581" t="str">
        <f t="shared" si="5"/>
        <v/>
      </c>
      <c r="D40" s="581"/>
      <c r="E40" s="582" t="str">
        <f>IF('各会計、関係団体の財政状況及び健全化判断比率'!B13="","",'各会計、関係団体の財政状況及び健全化判断比率'!B13)</f>
        <v/>
      </c>
      <c r="F40" s="582"/>
      <c r="G40" s="582"/>
      <c r="H40" s="582"/>
      <c r="I40" s="582"/>
      <c r="J40" s="582"/>
      <c r="K40" s="582"/>
      <c r="L40" s="582"/>
      <c r="M40" s="582"/>
      <c r="N40" s="582"/>
      <c r="O40" s="582"/>
      <c r="P40" s="582"/>
      <c r="Q40" s="582"/>
      <c r="R40" s="582"/>
      <c r="S40" s="582"/>
      <c r="T40" s="172"/>
      <c r="U40" s="581" t="str">
        <f t="shared" si="4"/>
        <v/>
      </c>
      <c r="V40" s="581"/>
      <c r="W40" s="582"/>
      <c r="X40" s="582"/>
      <c r="Y40" s="582"/>
      <c r="Z40" s="582"/>
      <c r="AA40" s="582"/>
      <c r="AB40" s="582"/>
      <c r="AC40" s="582"/>
      <c r="AD40" s="582"/>
      <c r="AE40" s="582"/>
      <c r="AF40" s="582"/>
      <c r="AG40" s="582"/>
      <c r="AH40" s="582"/>
      <c r="AI40" s="582"/>
      <c r="AJ40" s="582"/>
      <c r="AK40" s="582"/>
      <c r="AL40" s="172"/>
      <c r="AM40" s="581" t="str">
        <f t="shared" si="0"/>
        <v/>
      </c>
      <c r="AN40" s="581"/>
      <c r="AO40" s="582"/>
      <c r="AP40" s="582"/>
      <c r="AQ40" s="582"/>
      <c r="AR40" s="582"/>
      <c r="AS40" s="582"/>
      <c r="AT40" s="582"/>
      <c r="AU40" s="582"/>
      <c r="AV40" s="582"/>
      <c r="AW40" s="582"/>
      <c r="AX40" s="582"/>
      <c r="AY40" s="582"/>
      <c r="AZ40" s="582"/>
      <c r="BA40" s="582"/>
      <c r="BB40" s="582"/>
      <c r="BC40" s="582"/>
      <c r="BD40" s="172"/>
      <c r="BE40" s="581" t="str">
        <f t="shared" si="1"/>
        <v/>
      </c>
      <c r="BF40" s="581"/>
      <c r="BG40" s="582"/>
      <c r="BH40" s="582"/>
      <c r="BI40" s="582"/>
      <c r="BJ40" s="582"/>
      <c r="BK40" s="582"/>
      <c r="BL40" s="582"/>
      <c r="BM40" s="582"/>
      <c r="BN40" s="582"/>
      <c r="BO40" s="582"/>
      <c r="BP40" s="582"/>
      <c r="BQ40" s="582"/>
      <c r="BR40" s="582"/>
      <c r="BS40" s="582"/>
      <c r="BT40" s="582"/>
      <c r="BU40" s="582"/>
      <c r="BV40" s="172"/>
      <c r="BW40" s="581">
        <f t="shared" si="2"/>
        <v>13</v>
      </c>
      <c r="BX40" s="581"/>
      <c r="BY40" s="582" t="str">
        <f>IF('各会計、関係団体の財政状況及び健全化判断比率'!B74="","",'各会計、関係団体の財政状況及び健全化判断比率'!B74)</f>
        <v>長生郡市広域市町村圏組合（一般会計）</v>
      </c>
      <c r="BZ40" s="582"/>
      <c r="CA40" s="582"/>
      <c r="CB40" s="582"/>
      <c r="CC40" s="582"/>
      <c r="CD40" s="582"/>
      <c r="CE40" s="582"/>
      <c r="CF40" s="582"/>
      <c r="CG40" s="582"/>
      <c r="CH40" s="582"/>
      <c r="CI40" s="582"/>
      <c r="CJ40" s="582"/>
      <c r="CK40" s="582"/>
      <c r="CL40" s="582"/>
      <c r="CM40" s="582"/>
      <c r="CN40" s="172"/>
      <c r="CO40" s="581" t="str">
        <f t="shared" si="3"/>
        <v/>
      </c>
      <c r="CP40" s="581"/>
      <c r="CQ40" s="582" t="str">
        <f>IF('各会計、関係団体の財政状況及び健全化判断比率'!BS13="","",'各会計、関係団体の財政状況及び健全化判断比率'!BS13)</f>
        <v/>
      </c>
      <c r="CR40" s="582"/>
      <c r="CS40" s="582"/>
      <c r="CT40" s="582"/>
      <c r="CU40" s="582"/>
      <c r="CV40" s="582"/>
      <c r="CW40" s="582"/>
      <c r="CX40" s="582"/>
      <c r="CY40" s="582"/>
      <c r="CZ40" s="582"/>
      <c r="DA40" s="582"/>
      <c r="DB40" s="582"/>
      <c r="DC40" s="582"/>
      <c r="DD40" s="582"/>
      <c r="DE40" s="582"/>
      <c r="DG40" s="583" t="str">
        <f>IF('各会計、関係団体の財政状況及び健全化判断比率'!BR13="","",'各会計、関係団体の財政状況及び健全化判断比率'!BR13)</f>
        <v/>
      </c>
      <c r="DH40" s="583"/>
      <c r="DI40" s="199"/>
    </row>
    <row r="41" spans="1:113" ht="32.25" customHeight="1" x14ac:dyDescent="0.2">
      <c r="A41" s="172"/>
      <c r="B41" s="196"/>
      <c r="C41" s="581" t="str">
        <f t="shared" si="5"/>
        <v/>
      </c>
      <c r="D41" s="581"/>
      <c r="E41" s="582" t="str">
        <f>IF('各会計、関係団体の財政状況及び健全化判断比率'!B14="","",'各会計、関係団体の財政状況及び健全化判断比率'!B14)</f>
        <v/>
      </c>
      <c r="F41" s="582"/>
      <c r="G41" s="582"/>
      <c r="H41" s="582"/>
      <c r="I41" s="582"/>
      <c r="J41" s="582"/>
      <c r="K41" s="582"/>
      <c r="L41" s="582"/>
      <c r="M41" s="582"/>
      <c r="N41" s="582"/>
      <c r="O41" s="582"/>
      <c r="P41" s="582"/>
      <c r="Q41" s="582"/>
      <c r="R41" s="582"/>
      <c r="S41" s="582"/>
      <c r="T41" s="172"/>
      <c r="U41" s="581" t="str">
        <f t="shared" si="4"/>
        <v/>
      </c>
      <c r="V41" s="581"/>
      <c r="W41" s="582"/>
      <c r="X41" s="582"/>
      <c r="Y41" s="582"/>
      <c r="Z41" s="582"/>
      <c r="AA41" s="582"/>
      <c r="AB41" s="582"/>
      <c r="AC41" s="582"/>
      <c r="AD41" s="582"/>
      <c r="AE41" s="582"/>
      <c r="AF41" s="582"/>
      <c r="AG41" s="582"/>
      <c r="AH41" s="582"/>
      <c r="AI41" s="582"/>
      <c r="AJ41" s="582"/>
      <c r="AK41" s="582"/>
      <c r="AL41" s="172"/>
      <c r="AM41" s="581" t="str">
        <f t="shared" si="0"/>
        <v/>
      </c>
      <c r="AN41" s="581"/>
      <c r="AO41" s="582"/>
      <c r="AP41" s="582"/>
      <c r="AQ41" s="582"/>
      <c r="AR41" s="582"/>
      <c r="AS41" s="582"/>
      <c r="AT41" s="582"/>
      <c r="AU41" s="582"/>
      <c r="AV41" s="582"/>
      <c r="AW41" s="582"/>
      <c r="AX41" s="582"/>
      <c r="AY41" s="582"/>
      <c r="AZ41" s="582"/>
      <c r="BA41" s="582"/>
      <c r="BB41" s="582"/>
      <c r="BC41" s="582"/>
      <c r="BD41" s="172"/>
      <c r="BE41" s="581" t="str">
        <f t="shared" si="1"/>
        <v/>
      </c>
      <c r="BF41" s="581"/>
      <c r="BG41" s="582"/>
      <c r="BH41" s="582"/>
      <c r="BI41" s="582"/>
      <c r="BJ41" s="582"/>
      <c r="BK41" s="582"/>
      <c r="BL41" s="582"/>
      <c r="BM41" s="582"/>
      <c r="BN41" s="582"/>
      <c r="BO41" s="582"/>
      <c r="BP41" s="582"/>
      <c r="BQ41" s="582"/>
      <c r="BR41" s="582"/>
      <c r="BS41" s="582"/>
      <c r="BT41" s="582"/>
      <c r="BU41" s="582"/>
      <c r="BV41" s="172"/>
      <c r="BW41" s="581">
        <f t="shared" si="2"/>
        <v>14</v>
      </c>
      <c r="BX41" s="581"/>
      <c r="BY41" s="582" t="str">
        <f>IF('各会計、関係団体の財政状況及び健全化判断比率'!B75="","",'各会計、関係団体の財政状況及び健全化判断比率'!B75)</f>
        <v>長生郡市広域市町村圏組合（水道事業会計）</v>
      </c>
      <c r="BZ41" s="582"/>
      <c r="CA41" s="582"/>
      <c r="CB41" s="582"/>
      <c r="CC41" s="582"/>
      <c r="CD41" s="582"/>
      <c r="CE41" s="582"/>
      <c r="CF41" s="582"/>
      <c r="CG41" s="582"/>
      <c r="CH41" s="582"/>
      <c r="CI41" s="582"/>
      <c r="CJ41" s="582"/>
      <c r="CK41" s="582"/>
      <c r="CL41" s="582"/>
      <c r="CM41" s="582"/>
      <c r="CN41" s="172"/>
      <c r="CO41" s="581" t="str">
        <f t="shared" si="3"/>
        <v/>
      </c>
      <c r="CP41" s="581"/>
      <c r="CQ41" s="582" t="str">
        <f>IF('各会計、関係団体の財政状況及び健全化判断比率'!BS14="","",'各会計、関係団体の財政状況及び健全化判断比率'!BS14)</f>
        <v/>
      </c>
      <c r="CR41" s="582"/>
      <c r="CS41" s="582"/>
      <c r="CT41" s="582"/>
      <c r="CU41" s="582"/>
      <c r="CV41" s="582"/>
      <c r="CW41" s="582"/>
      <c r="CX41" s="582"/>
      <c r="CY41" s="582"/>
      <c r="CZ41" s="582"/>
      <c r="DA41" s="582"/>
      <c r="DB41" s="582"/>
      <c r="DC41" s="582"/>
      <c r="DD41" s="582"/>
      <c r="DE41" s="582"/>
      <c r="DG41" s="583" t="str">
        <f>IF('各会計、関係団体の財政状況及び健全化判断比率'!BR14="","",'各会計、関係団体の財政状況及び健全化判断比率'!BR14)</f>
        <v/>
      </c>
      <c r="DH41" s="583"/>
      <c r="DI41" s="199"/>
    </row>
    <row r="42" spans="1:113" ht="32.25" customHeight="1" x14ac:dyDescent="0.2">
      <c r="B42" s="196"/>
      <c r="C42" s="581" t="str">
        <f t="shared" si="5"/>
        <v/>
      </c>
      <c r="D42" s="581"/>
      <c r="E42" s="582" t="str">
        <f>IF('各会計、関係団体の財政状況及び健全化判断比率'!B15="","",'各会計、関係団体の財政状況及び健全化判断比率'!B15)</f>
        <v/>
      </c>
      <c r="F42" s="582"/>
      <c r="G42" s="582"/>
      <c r="H42" s="582"/>
      <c r="I42" s="582"/>
      <c r="J42" s="582"/>
      <c r="K42" s="582"/>
      <c r="L42" s="582"/>
      <c r="M42" s="582"/>
      <c r="N42" s="582"/>
      <c r="O42" s="582"/>
      <c r="P42" s="582"/>
      <c r="Q42" s="582"/>
      <c r="R42" s="582"/>
      <c r="S42" s="582"/>
      <c r="T42" s="172"/>
      <c r="U42" s="581" t="str">
        <f t="shared" si="4"/>
        <v/>
      </c>
      <c r="V42" s="581"/>
      <c r="W42" s="582"/>
      <c r="X42" s="582"/>
      <c r="Y42" s="582"/>
      <c r="Z42" s="582"/>
      <c r="AA42" s="582"/>
      <c r="AB42" s="582"/>
      <c r="AC42" s="582"/>
      <c r="AD42" s="582"/>
      <c r="AE42" s="582"/>
      <c r="AF42" s="582"/>
      <c r="AG42" s="582"/>
      <c r="AH42" s="582"/>
      <c r="AI42" s="582"/>
      <c r="AJ42" s="582"/>
      <c r="AK42" s="582"/>
      <c r="AL42" s="172"/>
      <c r="AM42" s="581" t="str">
        <f t="shared" si="0"/>
        <v/>
      </c>
      <c r="AN42" s="581"/>
      <c r="AO42" s="582"/>
      <c r="AP42" s="582"/>
      <c r="AQ42" s="582"/>
      <c r="AR42" s="582"/>
      <c r="AS42" s="582"/>
      <c r="AT42" s="582"/>
      <c r="AU42" s="582"/>
      <c r="AV42" s="582"/>
      <c r="AW42" s="582"/>
      <c r="AX42" s="582"/>
      <c r="AY42" s="582"/>
      <c r="AZ42" s="582"/>
      <c r="BA42" s="582"/>
      <c r="BB42" s="582"/>
      <c r="BC42" s="582"/>
      <c r="BD42" s="172"/>
      <c r="BE42" s="581" t="str">
        <f t="shared" si="1"/>
        <v/>
      </c>
      <c r="BF42" s="581"/>
      <c r="BG42" s="582"/>
      <c r="BH42" s="582"/>
      <c r="BI42" s="582"/>
      <c r="BJ42" s="582"/>
      <c r="BK42" s="582"/>
      <c r="BL42" s="582"/>
      <c r="BM42" s="582"/>
      <c r="BN42" s="582"/>
      <c r="BO42" s="582"/>
      <c r="BP42" s="582"/>
      <c r="BQ42" s="582"/>
      <c r="BR42" s="582"/>
      <c r="BS42" s="582"/>
      <c r="BT42" s="582"/>
      <c r="BU42" s="582"/>
      <c r="BV42" s="172"/>
      <c r="BW42" s="581">
        <f t="shared" si="2"/>
        <v>15</v>
      </c>
      <c r="BX42" s="581"/>
      <c r="BY42" s="582" t="str">
        <f>IF('各会計、関係団体の財政状況及び健全化判断比率'!B76="","",'各会計、関係団体の財政状況及び健全化判断比率'!B76)</f>
        <v>長生郡市広域市町村圏組合（病院事業会計）</v>
      </c>
      <c r="BZ42" s="582"/>
      <c r="CA42" s="582"/>
      <c r="CB42" s="582"/>
      <c r="CC42" s="582"/>
      <c r="CD42" s="582"/>
      <c r="CE42" s="582"/>
      <c r="CF42" s="582"/>
      <c r="CG42" s="582"/>
      <c r="CH42" s="582"/>
      <c r="CI42" s="582"/>
      <c r="CJ42" s="582"/>
      <c r="CK42" s="582"/>
      <c r="CL42" s="582"/>
      <c r="CM42" s="582"/>
      <c r="CN42" s="172"/>
      <c r="CO42" s="581" t="str">
        <f t="shared" si="3"/>
        <v/>
      </c>
      <c r="CP42" s="581"/>
      <c r="CQ42" s="582" t="str">
        <f>IF('各会計、関係団体の財政状況及び健全化判断比率'!BS15="","",'各会計、関係団体の財政状況及び健全化判断比率'!BS15)</f>
        <v/>
      </c>
      <c r="CR42" s="582"/>
      <c r="CS42" s="582"/>
      <c r="CT42" s="582"/>
      <c r="CU42" s="582"/>
      <c r="CV42" s="582"/>
      <c r="CW42" s="582"/>
      <c r="CX42" s="582"/>
      <c r="CY42" s="582"/>
      <c r="CZ42" s="582"/>
      <c r="DA42" s="582"/>
      <c r="DB42" s="582"/>
      <c r="DC42" s="582"/>
      <c r="DD42" s="582"/>
      <c r="DE42" s="582"/>
      <c r="DG42" s="583" t="str">
        <f>IF('各会計、関係団体の財政状況及び健全化判断比率'!BR15="","",'各会計、関係団体の財政状況及び健全化判断比率'!BR15)</f>
        <v/>
      </c>
      <c r="DH42" s="583"/>
      <c r="DI42" s="199"/>
    </row>
    <row r="43" spans="1:113" ht="32.25" customHeight="1" x14ac:dyDescent="0.2">
      <c r="B43" s="196"/>
      <c r="C43" s="581" t="str">
        <f t="shared" si="5"/>
        <v/>
      </c>
      <c r="D43" s="581"/>
      <c r="E43" s="582" t="str">
        <f>IF('各会計、関係団体の財政状況及び健全化判断比率'!B16="","",'各会計、関係団体の財政状況及び健全化判断比率'!B16)</f>
        <v/>
      </c>
      <c r="F43" s="582"/>
      <c r="G43" s="582"/>
      <c r="H43" s="582"/>
      <c r="I43" s="582"/>
      <c r="J43" s="582"/>
      <c r="K43" s="582"/>
      <c r="L43" s="582"/>
      <c r="M43" s="582"/>
      <c r="N43" s="582"/>
      <c r="O43" s="582"/>
      <c r="P43" s="582"/>
      <c r="Q43" s="582"/>
      <c r="R43" s="582"/>
      <c r="S43" s="582"/>
      <c r="T43" s="172"/>
      <c r="U43" s="581" t="str">
        <f t="shared" si="4"/>
        <v/>
      </c>
      <c r="V43" s="581"/>
      <c r="W43" s="582"/>
      <c r="X43" s="582"/>
      <c r="Y43" s="582"/>
      <c r="Z43" s="582"/>
      <c r="AA43" s="582"/>
      <c r="AB43" s="582"/>
      <c r="AC43" s="582"/>
      <c r="AD43" s="582"/>
      <c r="AE43" s="582"/>
      <c r="AF43" s="582"/>
      <c r="AG43" s="582"/>
      <c r="AH43" s="582"/>
      <c r="AI43" s="582"/>
      <c r="AJ43" s="582"/>
      <c r="AK43" s="582"/>
      <c r="AL43" s="172"/>
      <c r="AM43" s="581" t="str">
        <f t="shared" si="0"/>
        <v/>
      </c>
      <c r="AN43" s="581"/>
      <c r="AO43" s="582"/>
      <c r="AP43" s="582"/>
      <c r="AQ43" s="582"/>
      <c r="AR43" s="582"/>
      <c r="AS43" s="582"/>
      <c r="AT43" s="582"/>
      <c r="AU43" s="582"/>
      <c r="AV43" s="582"/>
      <c r="AW43" s="582"/>
      <c r="AX43" s="582"/>
      <c r="AY43" s="582"/>
      <c r="AZ43" s="582"/>
      <c r="BA43" s="582"/>
      <c r="BB43" s="582"/>
      <c r="BC43" s="582"/>
      <c r="BD43" s="172"/>
      <c r="BE43" s="581" t="str">
        <f t="shared" si="1"/>
        <v/>
      </c>
      <c r="BF43" s="581"/>
      <c r="BG43" s="582"/>
      <c r="BH43" s="582"/>
      <c r="BI43" s="582"/>
      <c r="BJ43" s="582"/>
      <c r="BK43" s="582"/>
      <c r="BL43" s="582"/>
      <c r="BM43" s="582"/>
      <c r="BN43" s="582"/>
      <c r="BO43" s="582"/>
      <c r="BP43" s="582"/>
      <c r="BQ43" s="582"/>
      <c r="BR43" s="582"/>
      <c r="BS43" s="582"/>
      <c r="BT43" s="582"/>
      <c r="BU43" s="582"/>
      <c r="BV43" s="172"/>
      <c r="BW43" s="581">
        <f t="shared" si="2"/>
        <v>16</v>
      </c>
      <c r="BX43" s="581"/>
      <c r="BY43" s="582" t="str">
        <f>IF('各会計、関係団体の財政状況及び健全化判断比率'!B77="","",'各会計、関係団体の財政状況及び健全化判断比率'!B77)</f>
        <v>長生郡市広域市町村圏組合（特別会計）</v>
      </c>
      <c r="BZ43" s="582"/>
      <c r="CA43" s="582"/>
      <c r="CB43" s="582"/>
      <c r="CC43" s="582"/>
      <c r="CD43" s="582"/>
      <c r="CE43" s="582"/>
      <c r="CF43" s="582"/>
      <c r="CG43" s="582"/>
      <c r="CH43" s="582"/>
      <c r="CI43" s="582"/>
      <c r="CJ43" s="582"/>
      <c r="CK43" s="582"/>
      <c r="CL43" s="582"/>
      <c r="CM43" s="582"/>
      <c r="CN43" s="172"/>
      <c r="CO43" s="581" t="str">
        <f t="shared" si="3"/>
        <v/>
      </c>
      <c r="CP43" s="581"/>
      <c r="CQ43" s="582" t="str">
        <f>IF('各会計、関係団体の財政状況及び健全化判断比率'!BS16="","",'各会計、関係団体の財政状況及び健全化判断比率'!BS16)</f>
        <v/>
      </c>
      <c r="CR43" s="582"/>
      <c r="CS43" s="582"/>
      <c r="CT43" s="582"/>
      <c r="CU43" s="582"/>
      <c r="CV43" s="582"/>
      <c r="CW43" s="582"/>
      <c r="CX43" s="582"/>
      <c r="CY43" s="582"/>
      <c r="CZ43" s="582"/>
      <c r="DA43" s="582"/>
      <c r="DB43" s="582"/>
      <c r="DC43" s="582"/>
      <c r="DD43" s="582"/>
      <c r="DE43" s="582"/>
      <c r="DG43" s="583" t="str">
        <f>IF('各会計、関係団体の財政状況及び健全化判断比率'!BR16="","",'各会計、関係団体の財政状況及び健全化判断比率'!BR16)</f>
        <v/>
      </c>
      <c r="DH43" s="583"/>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206</v>
      </c>
      <c r="E46" s="584" t="s">
        <v>207</v>
      </c>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4"/>
      <c r="AL46" s="584"/>
      <c r="AM46" s="584"/>
      <c r="AN46" s="584"/>
      <c r="AO46" s="584"/>
      <c r="AP46" s="584"/>
      <c r="AQ46" s="584"/>
      <c r="AR46" s="584"/>
      <c r="AS46" s="584"/>
      <c r="AT46" s="584"/>
      <c r="AU46" s="584"/>
      <c r="AV46" s="584"/>
      <c r="AW46" s="584"/>
      <c r="AX46" s="584"/>
      <c r="AY46" s="584"/>
      <c r="AZ46" s="584"/>
      <c r="BA46" s="584"/>
      <c r="BB46" s="584"/>
      <c r="BC46" s="584"/>
      <c r="BD46" s="584"/>
      <c r="BE46" s="584"/>
      <c r="BF46" s="584"/>
      <c r="BG46" s="584"/>
      <c r="BH46" s="584"/>
      <c r="BI46" s="584"/>
      <c r="BJ46" s="584"/>
      <c r="BK46" s="584"/>
      <c r="BL46" s="584"/>
      <c r="BM46" s="584"/>
      <c r="BN46" s="584"/>
      <c r="BO46" s="584"/>
      <c r="BP46" s="584"/>
      <c r="BQ46" s="584"/>
      <c r="BR46" s="584"/>
      <c r="BS46" s="584"/>
      <c r="BT46" s="584"/>
      <c r="BU46" s="584"/>
      <c r="BV46" s="584"/>
      <c r="BW46" s="584"/>
      <c r="BX46" s="584"/>
      <c r="BY46" s="584"/>
      <c r="BZ46" s="584"/>
      <c r="CA46" s="584"/>
      <c r="CB46" s="584"/>
      <c r="CC46" s="584"/>
      <c r="CD46" s="584"/>
      <c r="CE46" s="584"/>
      <c r="CF46" s="584"/>
      <c r="CG46" s="584"/>
      <c r="CH46" s="584"/>
      <c r="CI46" s="584"/>
      <c r="CJ46" s="584"/>
      <c r="CK46" s="584"/>
      <c r="CL46" s="584"/>
      <c r="CM46" s="584"/>
      <c r="CN46" s="584"/>
      <c r="CO46" s="584"/>
      <c r="CP46" s="584"/>
      <c r="CQ46" s="584"/>
      <c r="CR46" s="584"/>
      <c r="CS46" s="584"/>
      <c r="CT46" s="584"/>
      <c r="CU46" s="584"/>
      <c r="CV46" s="584"/>
      <c r="CW46" s="584"/>
      <c r="CX46" s="584"/>
      <c r="CY46" s="584"/>
      <c r="CZ46" s="584"/>
      <c r="DA46" s="584"/>
      <c r="DB46" s="584"/>
      <c r="DC46" s="584"/>
      <c r="DD46" s="584"/>
      <c r="DE46" s="584"/>
      <c r="DF46" s="584"/>
      <c r="DG46" s="584"/>
      <c r="DH46" s="584"/>
      <c r="DI46" s="584"/>
    </row>
    <row r="47" spans="1:113" x14ac:dyDescent="0.2">
      <c r="E47" s="584" t="s">
        <v>208</v>
      </c>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4"/>
      <c r="AL47" s="584"/>
      <c r="AM47" s="584"/>
      <c r="AN47" s="584"/>
      <c r="AO47" s="584"/>
      <c r="AP47" s="584"/>
      <c r="AQ47" s="584"/>
      <c r="AR47" s="584"/>
      <c r="AS47" s="584"/>
      <c r="AT47" s="584"/>
      <c r="AU47" s="584"/>
      <c r="AV47" s="584"/>
      <c r="AW47" s="584"/>
      <c r="AX47" s="584"/>
      <c r="AY47" s="584"/>
      <c r="AZ47" s="584"/>
      <c r="BA47" s="584"/>
      <c r="BB47" s="584"/>
      <c r="BC47" s="584"/>
      <c r="BD47" s="584"/>
      <c r="BE47" s="584"/>
      <c r="BF47" s="584"/>
      <c r="BG47" s="584"/>
      <c r="BH47" s="584"/>
      <c r="BI47" s="584"/>
      <c r="BJ47" s="584"/>
      <c r="BK47" s="584"/>
      <c r="BL47" s="584"/>
      <c r="BM47" s="584"/>
      <c r="BN47" s="584"/>
      <c r="BO47" s="584"/>
      <c r="BP47" s="584"/>
      <c r="BQ47" s="584"/>
      <c r="BR47" s="584"/>
      <c r="BS47" s="584"/>
      <c r="BT47" s="584"/>
      <c r="BU47" s="584"/>
      <c r="BV47" s="584"/>
      <c r="BW47" s="584"/>
      <c r="BX47" s="584"/>
      <c r="BY47" s="584"/>
      <c r="BZ47" s="584"/>
      <c r="CA47" s="584"/>
      <c r="CB47" s="584"/>
      <c r="CC47" s="584"/>
      <c r="CD47" s="584"/>
      <c r="CE47" s="584"/>
      <c r="CF47" s="584"/>
      <c r="CG47" s="584"/>
      <c r="CH47" s="584"/>
      <c r="CI47" s="584"/>
      <c r="CJ47" s="584"/>
      <c r="CK47" s="584"/>
      <c r="CL47" s="584"/>
      <c r="CM47" s="584"/>
      <c r="CN47" s="584"/>
      <c r="CO47" s="584"/>
      <c r="CP47" s="584"/>
      <c r="CQ47" s="584"/>
      <c r="CR47" s="584"/>
      <c r="CS47" s="584"/>
      <c r="CT47" s="584"/>
      <c r="CU47" s="584"/>
      <c r="CV47" s="584"/>
      <c r="CW47" s="584"/>
      <c r="CX47" s="584"/>
      <c r="CY47" s="584"/>
      <c r="CZ47" s="584"/>
      <c r="DA47" s="584"/>
      <c r="DB47" s="584"/>
      <c r="DC47" s="584"/>
      <c r="DD47" s="584"/>
      <c r="DE47" s="584"/>
      <c r="DF47" s="584"/>
      <c r="DG47" s="584"/>
      <c r="DH47" s="584"/>
      <c r="DI47" s="584"/>
    </row>
    <row r="48" spans="1:113" x14ac:dyDescent="0.2">
      <c r="E48" s="584" t="s">
        <v>209</v>
      </c>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c r="AL48" s="584"/>
      <c r="AM48" s="584"/>
      <c r="AN48" s="584"/>
      <c r="AO48" s="584"/>
      <c r="AP48" s="584"/>
      <c r="AQ48" s="584"/>
      <c r="AR48" s="584"/>
      <c r="AS48" s="584"/>
      <c r="AT48" s="584"/>
      <c r="AU48" s="584"/>
      <c r="AV48" s="584"/>
      <c r="AW48" s="584"/>
      <c r="AX48" s="584"/>
      <c r="AY48" s="584"/>
      <c r="AZ48" s="584"/>
      <c r="BA48" s="584"/>
      <c r="BB48" s="584"/>
      <c r="BC48" s="584"/>
      <c r="BD48" s="584"/>
      <c r="BE48" s="584"/>
      <c r="BF48" s="584"/>
      <c r="BG48" s="584"/>
      <c r="BH48" s="584"/>
      <c r="BI48" s="584"/>
      <c r="BJ48" s="584"/>
      <c r="BK48" s="584"/>
      <c r="BL48" s="584"/>
      <c r="BM48" s="584"/>
      <c r="BN48" s="584"/>
      <c r="BO48" s="584"/>
      <c r="BP48" s="584"/>
      <c r="BQ48" s="584"/>
      <c r="BR48" s="584"/>
      <c r="BS48" s="584"/>
      <c r="BT48" s="584"/>
      <c r="BU48" s="584"/>
      <c r="BV48" s="584"/>
      <c r="BW48" s="584"/>
      <c r="BX48" s="584"/>
      <c r="BY48" s="584"/>
      <c r="BZ48" s="584"/>
      <c r="CA48" s="584"/>
      <c r="CB48" s="584"/>
      <c r="CC48" s="584"/>
      <c r="CD48" s="584"/>
      <c r="CE48" s="584"/>
      <c r="CF48" s="584"/>
      <c r="CG48" s="584"/>
      <c r="CH48" s="584"/>
      <c r="CI48" s="584"/>
      <c r="CJ48" s="584"/>
      <c r="CK48" s="584"/>
      <c r="CL48" s="584"/>
      <c r="CM48" s="584"/>
      <c r="CN48" s="584"/>
      <c r="CO48" s="584"/>
      <c r="CP48" s="584"/>
      <c r="CQ48" s="584"/>
      <c r="CR48" s="584"/>
      <c r="CS48" s="584"/>
      <c r="CT48" s="584"/>
      <c r="CU48" s="584"/>
      <c r="CV48" s="584"/>
      <c r="CW48" s="584"/>
      <c r="CX48" s="584"/>
      <c r="CY48" s="584"/>
      <c r="CZ48" s="584"/>
      <c r="DA48" s="584"/>
      <c r="DB48" s="584"/>
      <c r="DC48" s="584"/>
      <c r="DD48" s="584"/>
      <c r="DE48" s="584"/>
      <c r="DF48" s="584"/>
      <c r="DG48" s="584"/>
      <c r="DH48" s="584"/>
      <c r="DI48" s="584"/>
    </row>
    <row r="49" spans="5:113" x14ac:dyDescent="0.2">
      <c r="E49" s="585" t="s">
        <v>210</v>
      </c>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585"/>
      <c r="AN49" s="585"/>
      <c r="AO49" s="585"/>
      <c r="AP49" s="585"/>
      <c r="AQ49" s="585"/>
      <c r="AR49" s="585"/>
      <c r="AS49" s="585"/>
      <c r="AT49" s="585"/>
      <c r="AU49" s="585"/>
      <c r="AV49" s="585"/>
      <c r="AW49" s="585"/>
      <c r="AX49" s="585"/>
      <c r="AY49" s="585"/>
      <c r="AZ49" s="585"/>
      <c r="BA49" s="585"/>
      <c r="BB49" s="585"/>
      <c r="BC49" s="585"/>
      <c r="BD49" s="585"/>
      <c r="BE49" s="585"/>
      <c r="BF49" s="585"/>
      <c r="BG49" s="585"/>
      <c r="BH49" s="585"/>
      <c r="BI49" s="585"/>
      <c r="BJ49" s="585"/>
      <c r="BK49" s="585"/>
      <c r="BL49" s="585"/>
      <c r="BM49" s="585"/>
      <c r="BN49" s="585"/>
      <c r="BO49" s="585"/>
      <c r="BP49" s="585"/>
      <c r="BQ49" s="585"/>
      <c r="BR49" s="585"/>
      <c r="BS49" s="585"/>
      <c r="BT49" s="585"/>
      <c r="BU49" s="585"/>
      <c r="BV49" s="585"/>
      <c r="BW49" s="585"/>
      <c r="BX49" s="585"/>
      <c r="BY49" s="585"/>
      <c r="BZ49" s="585"/>
      <c r="CA49" s="585"/>
      <c r="CB49" s="585"/>
      <c r="CC49" s="585"/>
      <c r="CD49" s="585"/>
      <c r="CE49" s="585"/>
      <c r="CF49" s="585"/>
      <c r="CG49" s="585"/>
      <c r="CH49" s="585"/>
      <c r="CI49" s="585"/>
      <c r="CJ49" s="585"/>
      <c r="CK49" s="585"/>
      <c r="CL49" s="585"/>
      <c r="CM49" s="585"/>
      <c r="CN49" s="585"/>
      <c r="CO49" s="585"/>
      <c r="CP49" s="585"/>
      <c r="CQ49" s="585"/>
      <c r="CR49" s="585"/>
      <c r="CS49" s="585"/>
      <c r="CT49" s="585"/>
      <c r="CU49" s="585"/>
      <c r="CV49" s="585"/>
      <c r="CW49" s="585"/>
      <c r="CX49" s="585"/>
      <c r="CY49" s="585"/>
      <c r="CZ49" s="585"/>
      <c r="DA49" s="585"/>
      <c r="DB49" s="585"/>
      <c r="DC49" s="585"/>
      <c r="DD49" s="585"/>
      <c r="DE49" s="585"/>
      <c r="DF49" s="585"/>
      <c r="DG49" s="585"/>
      <c r="DH49" s="585"/>
      <c r="DI49" s="585"/>
    </row>
    <row r="50" spans="5:113" x14ac:dyDescent="0.2">
      <c r="E50" s="584" t="s">
        <v>211</v>
      </c>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4"/>
      <c r="AL50" s="584"/>
      <c r="AM50" s="584"/>
      <c r="AN50" s="584"/>
      <c r="AO50" s="584"/>
      <c r="AP50" s="584"/>
      <c r="AQ50" s="584"/>
      <c r="AR50" s="584"/>
      <c r="AS50" s="584"/>
      <c r="AT50" s="584"/>
      <c r="AU50" s="584"/>
      <c r="AV50" s="584"/>
      <c r="AW50" s="584"/>
      <c r="AX50" s="584"/>
      <c r="AY50" s="584"/>
      <c r="AZ50" s="584"/>
      <c r="BA50" s="584"/>
      <c r="BB50" s="584"/>
      <c r="BC50" s="584"/>
      <c r="BD50" s="584"/>
      <c r="BE50" s="584"/>
      <c r="BF50" s="584"/>
      <c r="BG50" s="584"/>
      <c r="BH50" s="584"/>
      <c r="BI50" s="584"/>
      <c r="BJ50" s="584"/>
      <c r="BK50" s="584"/>
      <c r="BL50" s="584"/>
      <c r="BM50" s="584"/>
      <c r="BN50" s="584"/>
      <c r="BO50" s="584"/>
      <c r="BP50" s="584"/>
      <c r="BQ50" s="584"/>
      <c r="BR50" s="584"/>
      <c r="BS50" s="584"/>
      <c r="BT50" s="584"/>
      <c r="BU50" s="584"/>
      <c r="BV50" s="584"/>
      <c r="BW50" s="584"/>
      <c r="BX50" s="584"/>
      <c r="BY50" s="584"/>
      <c r="BZ50" s="584"/>
      <c r="CA50" s="584"/>
      <c r="CB50" s="584"/>
      <c r="CC50" s="584"/>
      <c r="CD50" s="584"/>
      <c r="CE50" s="584"/>
      <c r="CF50" s="584"/>
      <c r="CG50" s="584"/>
      <c r="CH50" s="584"/>
      <c r="CI50" s="584"/>
      <c r="CJ50" s="584"/>
      <c r="CK50" s="584"/>
      <c r="CL50" s="584"/>
      <c r="CM50" s="584"/>
      <c r="CN50" s="584"/>
      <c r="CO50" s="584"/>
      <c r="CP50" s="584"/>
      <c r="CQ50" s="584"/>
      <c r="CR50" s="584"/>
      <c r="CS50" s="584"/>
      <c r="CT50" s="584"/>
      <c r="CU50" s="584"/>
      <c r="CV50" s="584"/>
      <c r="CW50" s="584"/>
      <c r="CX50" s="584"/>
      <c r="CY50" s="584"/>
      <c r="CZ50" s="584"/>
      <c r="DA50" s="584"/>
      <c r="DB50" s="584"/>
      <c r="DC50" s="584"/>
      <c r="DD50" s="584"/>
      <c r="DE50" s="584"/>
      <c r="DF50" s="584"/>
      <c r="DG50" s="584"/>
      <c r="DH50" s="584"/>
      <c r="DI50" s="584"/>
    </row>
    <row r="51" spans="5:113" x14ac:dyDescent="0.2">
      <c r="E51" s="584" t="s">
        <v>212</v>
      </c>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4"/>
      <c r="AL51" s="584"/>
      <c r="AM51" s="584"/>
      <c r="AN51" s="584"/>
      <c r="AO51" s="584"/>
      <c r="AP51" s="584"/>
      <c r="AQ51" s="584"/>
      <c r="AR51" s="584"/>
      <c r="AS51" s="584"/>
      <c r="AT51" s="584"/>
      <c r="AU51" s="584"/>
      <c r="AV51" s="584"/>
      <c r="AW51" s="584"/>
      <c r="AX51" s="584"/>
      <c r="AY51" s="584"/>
      <c r="AZ51" s="584"/>
      <c r="BA51" s="584"/>
      <c r="BB51" s="584"/>
      <c r="BC51" s="584"/>
      <c r="BD51" s="584"/>
      <c r="BE51" s="584"/>
      <c r="BF51" s="584"/>
      <c r="BG51" s="584"/>
      <c r="BH51" s="584"/>
      <c r="BI51" s="584"/>
      <c r="BJ51" s="584"/>
      <c r="BK51" s="584"/>
      <c r="BL51" s="584"/>
      <c r="BM51" s="584"/>
      <c r="BN51" s="584"/>
      <c r="BO51" s="584"/>
      <c r="BP51" s="584"/>
      <c r="BQ51" s="584"/>
      <c r="BR51" s="584"/>
      <c r="BS51" s="584"/>
      <c r="BT51" s="584"/>
      <c r="BU51" s="584"/>
      <c r="BV51" s="584"/>
      <c r="BW51" s="584"/>
      <c r="BX51" s="584"/>
      <c r="BY51" s="584"/>
      <c r="BZ51" s="584"/>
      <c r="CA51" s="584"/>
      <c r="CB51" s="584"/>
      <c r="CC51" s="584"/>
      <c r="CD51" s="584"/>
      <c r="CE51" s="584"/>
      <c r="CF51" s="584"/>
      <c r="CG51" s="584"/>
      <c r="CH51" s="584"/>
      <c r="CI51" s="584"/>
      <c r="CJ51" s="584"/>
      <c r="CK51" s="584"/>
      <c r="CL51" s="584"/>
      <c r="CM51" s="584"/>
      <c r="CN51" s="584"/>
      <c r="CO51" s="584"/>
      <c r="CP51" s="584"/>
      <c r="CQ51" s="584"/>
      <c r="CR51" s="584"/>
      <c r="CS51" s="584"/>
      <c r="CT51" s="584"/>
      <c r="CU51" s="584"/>
      <c r="CV51" s="584"/>
      <c r="CW51" s="584"/>
      <c r="CX51" s="584"/>
      <c r="CY51" s="584"/>
      <c r="CZ51" s="584"/>
      <c r="DA51" s="584"/>
      <c r="DB51" s="584"/>
      <c r="DC51" s="584"/>
      <c r="DD51" s="584"/>
      <c r="DE51" s="584"/>
      <c r="DF51" s="584"/>
      <c r="DG51" s="584"/>
      <c r="DH51" s="584"/>
      <c r="DI51" s="584"/>
    </row>
    <row r="52" spans="5:113" x14ac:dyDescent="0.2">
      <c r="E52" s="584" t="s">
        <v>213</v>
      </c>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4"/>
      <c r="AL52" s="584"/>
      <c r="AM52" s="584"/>
      <c r="AN52" s="584"/>
      <c r="AO52" s="584"/>
      <c r="AP52" s="584"/>
      <c r="AQ52" s="584"/>
      <c r="AR52" s="584"/>
      <c r="AS52" s="584"/>
      <c r="AT52" s="584"/>
      <c r="AU52" s="584"/>
      <c r="AV52" s="584"/>
      <c r="AW52" s="584"/>
      <c r="AX52" s="584"/>
      <c r="AY52" s="584"/>
      <c r="AZ52" s="584"/>
      <c r="BA52" s="584"/>
      <c r="BB52" s="584"/>
      <c r="BC52" s="584"/>
      <c r="BD52" s="584"/>
      <c r="BE52" s="584"/>
      <c r="BF52" s="584"/>
      <c r="BG52" s="584"/>
      <c r="BH52" s="584"/>
      <c r="BI52" s="584"/>
      <c r="BJ52" s="584"/>
      <c r="BK52" s="584"/>
      <c r="BL52" s="584"/>
      <c r="BM52" s="584"/>
      <c r="BN52" s="584"/>
      <c r="BO52" s="584"/>
      <c r="BP52" s="584"/>
      <c r="BQ52" s="584"/>
      <c r="BR52" s="584"/>
      <c r="BS52" s="584"/>
      <c r="BT52" s="584"/>
      <c r="BU52" s="584"/>
      <c r="BV52" s="584"/>
      <c r="BW52" s="584"/>
      <c r="BX52" s="584"/>
      <c r="BY52" s="584"/>
      <c r="BZ52" s="584"/>
      <c r="CA52" s="584"/>
      <c r="CB52" s="584"/>
      <c r="CC52" s="584"/>
      <c r="CD52" s="584"/>
      <c r="CE52" s="584"/>
      <c r="CF52" s="584"/>
      <c r="CG52" s="584"/>
      <c r="CH52" s="584"/>
      <c r="CI52" s="584"/>
      <c r="CJ52" s="584"/>
      <c r="CK52" s="584"/>
      <c r="CL52" s="584"/>
      <c r="CM52" s="584"/>
      <c r="CN52" s="584"/>
      <c r="CO52" s="584"/>
      <c r="CP52" s="584"/>
      <c r="CQ52" s="584"/>
      <c r="CR52" s="584"/>
      <c r="CS52" s="584"/>
      <c r="CT52" s="584"/>
      <c r="CU52" s="584"/>
      <c r="CV52" s="584"/>
      <c r="CW52" s="584"/>
      <c r="CX52" s="584"/>
      <c r="CY52" s="584"/>
      <c r="CZ52" s="584"/>
      <c r="DA52" s="584"/>
      <c r="DB52" s="584"/>
      <c r="DC52" s="584"/>
      <c r="DD52" s="584"/>
      <c r="DE52" s="584"/>
      <c r="DF52" s="584"/>
      <c r="DG52" s="584"/>
      <c r="DH52" s="584"/>
      <c r="DI52" s="584"/>
    </row>
    <row r="53" spans="5:113" x14ac:dyDescent="0.2">
      <c r="E53" s="171" t="s">
        <v>591</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2">
      <c r="A34" s="22"/>
      <c r="B34" s="31"/>
      <c r="C34" s="1132" t="s">
        <v>558</v>
      </c>
      <c r="D34" s="1132"/>
      <c r="E34" s="1133"/>
      <c r="F34" s="32">
        <v>3.3</v>
      </c>
      <c r="G34" s="33">
        <v>4.9800000000000004</v>
      </c>
      <c r="H34" s="33">
        <v>5.71</v>
      </c>
      <c r="I34" s="33">
        <v>5.51</v>
      </c>
      <c r="J34" s="34">
        <v>7.64</v>
      </c>
      <c r="K34" s="22"/>
      <c r="L34" s="22"/>
      <c r="M34" s="22"/>
      <c r="N34" s="22"/>
      <c r="O34" s="22"/>
      <c r="P34" s="22"/>
    </row>
    <row r="35" spans="1:16" ht="39" customHeight="1" x14ac:dyDescent="0.2">
      <c r="A35" s="22"/>
      <c r="B35" s="35"/>
      <c r="C35" s="1128" t="s">
        <v>559</v>
      </c>
      <c r="D35" s="1128"/>
      <c r="E35" s="1129"/>
      <c r="F35" s="36">
        <v>3.72</v>
      </c>
      <c r="G35" s="37">
        <v>3.55</v>
      </c>
      <c r="H35" s="37">
        <v>3.3</v>
      </c>
      <c r="I35" s="37">
        <v>3.47</v>
      </c>
      <c r="J35" s="38">
        <v>3.95</v>
      </c>
      <c r="K35" s="22"/>
      <c r="L35" s="22"/>
      <c r="M35" s="22"/>
      <c r="N35" s="22"/>
      <c r="O35" s="22"/>
      <c r="P35" s="22"/>
    </row>
    <row r="36" spans="1:16" ht="39" customHeight="1" x14ac:dyDescent="0.2">
      <c r="A36" s="22"/>
      <c r="B36" s="35"/>
      <c r="C36" s="1128" t="s">
        <v>560</v>
      </c>
      <c r="D36" s="1128"/>
      <c r="E36" s="1129"/>
      <c r="F36" s="36">
        <v>7.69</v>
      </c>
      <c r="G36" s="37">
        <v>7.21</v>
      </c>
      <c r="H36" s="37">
        <v>6.74</v>
      </c>
      <c r="I36" s="37">
        <v>5.36</v>
      </c>
      <c r="J36" s="38">
        <v>3.79</v>
      </c>
      <c r="K36" s="22"/>
      <c r="L36" s="22"/>
      <c r="M36" s="22"/>
      <c r="N36" s="22"/>
      <c r="O36" s="22"/>
      <c r="P36" s="22"/>
    </row>
    <row r="37" spans="1:16" ht="39" customHeight="1" x14ac:dyDescent="0.2">
      <c r="A37" s="22"/>
      <c r="B37" s="35"/>
      <c r="C37" s="1128" t="s">
        <v>561</v>
      </c>
      <c r="D37" s="1128"/>
      <c r="E37" s="1129"/>
      <c r="F37" s="36">
        <v>1.65</v>
      </c>
      <c r="G37" s="37">
        <v>2.1800000000000002</v>
      </c>
      <c r="H37" s="37">
        <v>3.2</v>
      </c>
      <c r="I37" s="37">
        <v>3.67</v>
      </c>
      <c r="J37" s="38">
        <v>3.02</v>
      </c>
      <c r="K37" s="22"/>
      <c r="L37" s="22"/>
      <c r="M37" s="22"/>
      <c r="N37" s="22"/>
      <c r="O37" s="22"/>
      <c r="P37" s="22"/>
    </row>
    <row r="38" spans="1:16" ht="39" customHeight="1" x14ac:dyDescent="0.2">
      <c r="A38" s="22"/>
      <c r="B38" s="35"/>
      <c r="C38" s="1128" t="s">
        <v>562</v>
      </c>
      <c r="D38" s="1128"/>
      <c r="E38" s="1129"/>
      <c r="F38" s="36">
        <v>0.03</v>
      </c>
      <c r="G38" s="37">
        <v>0.02</v>
      </c>
      <c r="H38" s="37">
        <v>0.02</v>
      </c>
      <c r="I38" s="37">
        <v>0.02</v>
      </c>
      <c r="J38" s="38">
        <v>0.02</v>
      </c>
      <c r="K38" s="22"/>
      <c r="L38" s="22"/>
      <c r="M38" s="22"/>
      <c r="N38" s="22"/>
      <c r="O38" s="22"/>
      <c r="P38" s="22"/>
    </row>
    <row r="39" spans="1:16" ht="39" customHeight="1" x14ac:dyDescent="0.2">
      <c r="A39" s="22"/>
      <c r="B39" s="35"/>
      <c r="C39" s="1128" t="s">
        <v>563</v>
      </c>
      <c r="D39" s="1128"/>
      <c r="E39" s="1129"/>
      <c r="F39" s="36">
        <v>0.01</v>
      </c>
      <c r="G39" s="37">
        <v>0</v>
      </c>
      <c r="H39" s="37">
        <v>0</v>
      </c>
      <c r="I39" s="37">
        <v>0</v>
      </c>
      <c r="J39" s="38">
        <v>0</v>
      </c>
      <c r="K39" s="22"/>
      <c r="L39" s="22"/>
      <c r="M39" s="22"/>
      <c r="N39" s="22"/>
      <c r="O39" s="22"/>
      <c r="P39" s="22"/>
    </row>
    <row r="40" spans="1:16" ht="39" customHeight="1" x14ac:dyDescent="0.2">
      <c r="A40" s="22"/>
      <c r="B40" s="35"/>
      <c r="C40" s="1128"/>
      <c r="D40" s="1128"/>
      <c r="E40" s="1129"/>
      <c r="F40" s="36"/>
      <c r="G40" s="37"/>
      <c r="H40" s="37"/>
      <c r="I40" s="37"/>
      <c r="J40" s="38"/>
      <c r="K40" s="22"/>
      <c r="L40" s="22"/>
      <c r="M40" s="22"/>
      <c r="N40" s="22"/>
      <c r="O40" s="22"/>
      <c r="P40" s="22"/>
    </row>
    <row r="41" spans="1:16" ht="39" customHeight="1" x14ac:dyDescent="0.2">
      <c r="A41" s="22"/>
      <c r="B41" s="35"/>
      <c r="C41" s="1128"/>
      <c r="D41" s="1128"/>
      <c r="E41" s="1129"/>
      <c r="F41" s="36"/>
      <c r="G41" s="37"/>
      <c r="H41" s="37"/>
      <c r="I41" s="37"/>
      <c r="J41" s="38"/>
      <c r="K41" s="22"/>
      <c r="L41" s="22"/>
      <c r="M41" s="22"/>
      <c r="N41" s="22"/>
      <c r="O41" s="22"/>
      <c r="P41" s="22"/>
    </row>
    <row r="42" spans="1:16" ht="39" customHeight="1" x14ac:dyDescent="0.2">
      <c r="A42" s="22"/>
      <c r="B42" s="39"/>
      <c r="C42" s="1128" t="s">
        <v>564</v>
      </c>
      <c r="D42" s="1128"/>
      <c r="E42" s="1129"/>
      <c r="F42" s="36" t="s">
        <v>510</v>
      </c>
      <c r="G42" s="37" t="s">
        <v>510</v>
      </c>
      <c r="H42" s="37" t="s">
        <v>510</v>
      </c>
      <c r="I42" s="37" t="s">
        <v>510</v>
      </c>
      <c r="J42" s="38" t="s">
        <v>510</v>
      </c>
      <c r="K42" s="22"/>
      <c r="L42" s="22"/>
      <c r="M42" s="22"/>
      <c r="N42" s="22"/>
      <c r="O42" s="22"/>
      <c r="P42" s="22"/>
    </row>
    <row r="43" spans="1:16" ht="39" customHeight="1" thickBot="1" x14ac:dyDescent="0.25">
      <c r="A43" s="22"/>
      <c r="B43" s="40"/>
      <c r="C43" s="1130" t="s">
        <v>565</v>
      </c>
      <c r="D43" s="1130"/>
      <c r="E43" s="1131"/>
      <c r="F43" s="41" t="s">
        <v>510</v>
      </c>
      <c r="G43" s="42" t="s">
        <v>510</v>
      </c>
      <c r="H43" s="42" t="s">
        <v>510</v>
      </c>
      <c r="I43" s="42" t="s">
        <v>510</v>
      </c>
      <c r="J43" s="43" t="s">
        <v>510</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SmVYrb6Iujhno+s711/4hsErXqwVDP/pff3jQVQdbcQ31uI5qwwhfbNXpaCw2yGRwuCNMlm2SFXnJ7tWG+kuPg==" saltValue="Mcx3mvyhED4elau12v5s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551</v>
      </c>
      <c r="L44" s="54" t="s">
        <v>552</v>
      </c>
      <c r="M44" s="54" t="s">
        <v>553</v>
      </c>
      <c r="N44" s="54" t="s">
        <v>554</v>
      </c>
      <c r="O44" s="55" t="s">
        <v>555</v>
      </c>
      <c r="P44" s="46"/>
      <c r="Q44" s="46"/>
      <c r="R44" s="46"/>
      <c r="S44" s="46"/>
      <c r="T44" s="46"/>
      <c r="U44" s="46"/>
    </row>
    <row r="45" spans="1:21" ht="30.75" customHeight="1" x14ac:dyDescent="0.2">
      <c r="A45" s="46"/>
      <c r="B45" s="1134" t="s">
        <v>11</v>
      </c>
      <c r="C45" s="1135"/>
      <c r="D45" s="56"/>
      <c r="E45" s="1140" t="s">
        <v>12</v>
      </c>
      <c r="F45" s="1140"/>
      <c r="G45" s="1140"/>
      <c r="H45" s="1140"/>
      <c r="I45" s="1140"/>
      <c r="J45" s="1141"/>
      <c r="K45" s="57">
        <v>313</v>
      </c>
      <c r="L45" s="58">
        <v>337</v>
      </c>
      <c r="M45" s="58">
        <v>368</v>
      </c>
      <c r="N45" s="58">
        <v>370</v>
      </c>
      <c r="O45" s="59">
        <v>382</v>
      </c>
      <c r="P45" s="46"/>
      <c r="Q45" s="46"/>
      <c r="R45" s="46"/>
      <c r="S45" s="46"/>
      <c r="T45" s="46"/>
      <c r="U45" s="46"/>
    </row>
    <row r="46" spans="1:21" ht="30.75" customHeight="1" x14ac:dyDescent="0.2">
      <c r="A46" s="46"/>
      <c r="B46" s="1136"/>
      <c r="C46" s="1137"/>
      <c r="D46" s="60"/>
      <c r="E46" s="1142" t="s">
        <v>13</v>
      </c>
      <c r="F46" s="1142"/>
      <c r="G46" s="1142"/>
      <c r="H46" s="1142"/>
      <c r="I46" s="1142"/>
      <c r="J46" s="1143"/>
      <c r="K46" s="61" t="s">
        <v>510</v>
      </c>
      <c r="L46" s="62" t="s">
        <v>510</v>
      </c>
      <c r="M46" s="62" t="s">
        <v>510</v>
      </c>
      <c r="N46" s="62" t="s">
        <v>510</v>
      </c>
      <c r="O46" s="63" t="s">
        <v>510</v>
      </c>
      <c r="P46" s="46"/>
      <c r="Q46" s="46"/>
      <c r="R46" s="46"/>
      <c r="S46" s="46"/>
      <c r="T46" s="46"/>
      <c r="U46" s="46"/>
    </row>
    <row r="47" spans="1:21" ht="30.75" customHeight="1" x14ac:dyDescent="0.2">
      <c r="A47" s="46"/>
      <c r="B47" s="1136"/>
      <c r="C47" s="1137"/>
      <c r="D47" s="60"/>
      <c r="E47" s="1142" t="s">
        <v>14</v>
      </c>
      <c r="F47" s="1142"/>
      <c r="G47" s="1142"/>
      <c r="H47" s="1142"/>
      <c r="I47" s="1142"/>
      <c r="J47" s="1143"/>
      <c r="K47" s="61" t="s">
        <v>510</v>
      </c>
      <c r="L47" s="62" t="s">
        <v>510</v>
      </c>
      <c r="M47" s="62" t="s">
        <v>510</v>
      </c>
      <c r="N47" s="62" t="s">
        <v>510</v>
      </c>
      <c r="O47" s="63" t="s">
        <v>510</v>
      </c>
      <c r="P47" s="46"/>
      <c r="Q47" s="46"/>
      <c r="R47" s="46"/>
      <c r="S47" s="46"/>
      <c r="T47" s="46"/>
      <c r="U47" s="46"/>
    </row>
    <row r="48" spans="1:21" ht="30.75" customHeight="1" x14ac:dyDescent="0.2">
      <c r="A48" s="46"/>
      <c r="B48" s="1136"/>
      <c r="C48" s="1137"/>
      <c r="D48" s="60"/>
      <c r="E48" s="1142" t="s">
        <v>15</v>
      </c>
      <c r="F48" s="1142"/>
      <c r="G48" s="1142"/>
      <c r="H48" s="1142"/>
      <c r="I48" s="1142"/>
      <c r="J48" s="1143"/>
      <c r="K48" s="61" t="s">
        <v>510</v>
      </c>
      <c r="L48" s="62" t="s">
        <v>510</v>
      </c>
      <c r="M48" s="62" t="s">
        <v>510</v>
      </c>
      <c r="N48" s="62" t="s">
        <v>510</v>
      </c>
      <c r="O48" s="63">
        <v>0</v>
      </c>
      <c r="P48" s="46"/>
      <c r="Q48" s="46"/>
      <c r="R48" s="46"/>
      <c r="S48" s="46"/>
      <c r="T48" s="46"/>
      <c r="U48" s="46"/>
    </row>
    <row r="49" spans="1:21" ht="30.75" customHeight="1" x14ac:dyDescent="0.2">
      <c r="A49" s="46"/>
      <c r="B49" s="1136"/>
      <c r="C49" s="1137"/>
      <c r="D49" s="60"/>
      <c r="E49" s="1142" t="s">
        <v>16</v>
      </c>
      <c r="F49" s="1142"/>
      <c r="G49" s="1142"/>
      <c r="H49" s="1142"/>
      <c r="I49" s="1142"/>
      <c r="J49" s="1143"/>
      <c r="K49" s="61">
        <v>40</v>
      </c>
      <c r="L49" s="62">
        <v>47</v>
      </c>
      <c r="M49" s="62">
        <v>47</v>
      </c>
      <c r="N49" s="62">
        <v>39</v>
      </c>
      <c r="O49" s="63">
        <v>52</v>
      </c>
      <c r="P49" s="46"/>
      <c r="Q49" s="46"/>
      <c r="R49" s="46"/>
      <c r="S49" s="46"/>
      <c r="T49" s="46"/>
      <c r="U49" s="46"/>
    </row>
    <row r="50" spans="1:21" ht="30.75" customHeight="1" x14ac:dyDescent="0.2">
      <c r="A50" s="46"/>
      <c r="B50" s="1136"/>
      <c r="C50" s="1137"/>
      <c r="D50" s="60"/>
      <c r="E50" s="1142" t="s">
        <v>17</v>
      </c>
      <c r="F50" s="1142"/>
      <c r="G50" s="1142"/>
      <c r="H50" s="1142"/>
      <c r="I50" s="1142"/>
      <c r="J50" s="1143"/>
      <c r="K50" s="61" t="s">
        <v>510</v>
      </c>
      <c r="L50" s="62" t="s">
        <v>510</v>
      </c>
      <c r="M50" s="62" t="s">
        <v>510</v>
      </c>
      <c r="N50" s="62" t="s">
        <v>510</v>
      </c>
      <c r="O50" s="63" t="s">
        <v>510</v>
      </c>
      <c r="P50" s="46"/>
      <c r="Q50" s="46"/>
      <c r="R50" s="46"/>
      <c r="S50" s="46"/>
      <c r="T50" s="46"/>
      <c r="U50" s="46"/>
    </row>
    <row r="51" spans="1:21" ht="30.75" customHeight="1" x14ac:dyDescent="0.2">
      <c r="A51" s="46"/>
      <c r="B51" s="1138"/>
      <c r="C51" s="1139"/>
      <c r="D51" s="64"/>
      <c r="E51" s="1142" t="s">
        <v>18</v>
      </c>
      <c r="F51" s="1142"/>
      <c r="G51" s="1142"/>
      <c r="H51" s="1142"/>
      <c r="I51" s="1142"/>
      <c r="J51" s="1143"/>
      <c r="K51" s="61" t="s">
        <v>510</v>
      </c>
      <c r="L51" s="62" t="s">
        <v>510</v>
      </c>
      <c r="M51" s="62" t="s">
        <v>510</v>
      </c>
      <c r="N51" s="62" t="s">
        <v>510</v>
      </c>
      <c r="O51" s="63" t="s">
        <v>510</v>
      </c>
      <c r="P51" s="46"/>
      <c r="Q51" s="46"/>
      <c r="R51" s="46"/>
      <c r="S51" s="46"/>
      <c r="T51" s="46"/>
      <c r="U51" s="46"/>
    </row>
    <row r="52" spans="1:21" ht="30.75" customHeight="1" x14ac:dyDescent="0.2">
      <c r="A52" s="46"/>
      <c r="B52" s="1144" t="s">
        <v>19</v>
      </c>
      <c r="C52" s="1145"/>
      <c r="D52" s="64"/>
      <c r="E52" s="1142" t="s">
        <v>20</v>
      </c>
      <c r="F52" s="1142"/>
      <c r="G52" s="1142"/>
      <c r="H52" s="1142"/>
      <c r="I52" s="1142"/>
      <c r="J52" s="1143"/>
      <c r="K52" s="61">
        <v>281</v>
      </c>
      <c r="L52" s="62">
        <v>279</v>
      </c>
      <c r="M52" s="62">
        <v>283</v>
      </c>
      <c r="N52" s="62">
        <v>282</v>
      </c>
      <c r="O52" s="63">
        <v>293</v>
      </c>
      <c r="P52" s="46"/>
      <c r="Q52" s="46"/>
      <c r="R52" s="46"/>
      <c r="S52" s="46"/>
      <c r="T52" s="46"/>
      <c r="U52" s="46"/>
    </row>
    <row r="53" spans="1:21" ht="30.75" customHeight="1" thickBot="1" x14ac:dyDescent="0.25">
      <c r="A53" s="46"/>
      <c r="B53" s="1146" t="s">
        <v>21</v>
      </c>
      <c r="C53" s="1147"/>
      <c r="D53" s="65"/>
      <c r="E53" s="1148" t="s">
        <v>22</v>
      </c>
      <c r="F53" s="1148"/>
      <c r="G53" s="1148"/>
      <c r="H53" s="1148"/>
      <c r="I53" s="1148"/>
      <c r="J53" s="1149"/>
      <c r="K53" s="66">
        <v>72</v>
      </c>
      <c r="L53" s="67">
        <v>105</v>
      </c>
      <c r="M53" s="67">
        <v>132</v>
      </c>
      <c r="N53" s="67">
        <v>127</v>
      </c>
      <c r="O53" s="68">
        <v>141</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566</v>
      </c>
      <c r="P55" s="46"/>
      <c r="Q55" s="46"/>
      <c r="R55" s="46"/>
      <c r="S55" s="46"/>
      <c r="T55" s="46"/>
      <c r="U55" s="46"/>
    </row>
    <row r="56" spans="1:21" ht="31.5" customHeight="1" thickBot="1" x14ac:dyDescent="0.25">
      <c r="A56" s="46"/>
      <c r="B56" s="74"/>
      <c r="C56" s="75"/>
      <c r="D56" s="75"/>
      <c r="E56" s="76"/>
      <c r="F56" s="76"/>
      <c r="G56" s="76"/>
      <c r="H56" s="76"/>
      <c r="I56" s="76"/>
      <c r="J56" s="77" t="s">
        <v>2</v>
      </c>
      <c r="K56" s="78" t="s">
        <v>567</v>
      </c>
      <c r="L56" s="79" t="s">
        <v>568</v>
      </c>
      <c r="M56" s="79" t="s">
        <v>569</v>
      </c>
      <c r="N56" s="79" t="s">
        <v>570</v>
      </c>
      <c r="O56" s="80" t="s">
        <v>571</v>
      </c>
      <c r="P56" s="46"/>
      <c r="Q56" s="46"/>
      <c r="R56" s="46"/>
      <c r="S56" s="46"/>
      <c r="T56" s="46"/>
      <c r="U56" s="46"/>
    </row>
    <row r="57" spans="1:21" ht="31.5" customHeight="1" x14ac:dyDescent="0.2">
      <c r="B57" s="1150" t="s">
        <v>25</v>
      </c>
      <c r="C57" s="1151"/>
      <c r="D57" s="1154" t="s">
        <v>26</v>
      </c>
      <c r="E57" s="1155"/>
      <c r="F57" s="1155"/>
      <c r="G57" s="1155"/>
      <c r="H57" s="1155"/>
      <c r="I57" s="1155"/>
      <c r="J57" s="1156"/>
      <c r="K57" s="81" t="s">
        <v>590</v>
      </c>
      <c r="L57" s="82" t="s">
        <v>590</v>
      </c>
      <c r="M57" s="82" t="s">
        <v>590</v>
      </c>
      <c r="N57" s="82" t="s">
        <v>590</v>
      </c>
      <c r="O57" s="83" t="s">
        <v>590</v>
      </c>
    </row>
    <row r="58" spans="1:21" ht="31.5" customHeight="1" thickBot="1" x14ac:dyDescent="0.25">
      <c r="B58" s="1152"/>
      <c r="C58" s="1153"/>
      <c r="D58" s="1157" t="s">
        <v>27</v>
      </c>
      <c r="E58" s="1158"/>
      <c r="F58" s="1158"/>
      <c r="G58" s="1158"/>
      <c r="H58" s="1158"/>
      <c r="I58" s="1158"/>
      <c r="J58" s="1159"/>
      <c r="K58" s="84" t="s">
        <v>590</v>
      </c>
      <c r="L58" s="85" t="s">
        <v>590</v>
      </c>
      <c r="M58" s="85" t="s">
        <v>590</v>
      </c>
      <c r="N58" s="85" t="s">
        <v>590</v>
      </c>
      <c r="O58" s="86" t="s">
        <v>590</v>
      </c>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7R5B7SVGOIRIeSTTD+f5jkyvreujFej6FtjmORuuu4jsBbgahSXiP0RQ7pw6g685gKTGj6Awrk7FtcuwWiwn4A==" saltValue="xO3pwCGvwDSR7hW1AIKmZ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551</v>
      </c>
      <c r="J40" s="98" t="s">
        <v>552</v>
      </c>
      <c r="K40" s="98" t="s">
        <v>553</v>
      </c>
      <c r="L40" s="98" t="s">
        <v>554</v>
      </c>
      <c r="M40" s="99" t="s">
        <v>555</v>
      </c>
    </row>
    <row r="41" spans="2:13" ht="27.75" customHeight="1" x14ac:dyDescent="0.2">
      <c r="B41" s="1160" t="s">
        <v>30</v>
      </c>
      <c r="C41" s="1161"/>
      <c r="D41" s="100"/>
      <c r="E41" s="1166" t="s">
        <v>31</v>
      </c>
      <c r="F41" s="1166"/>
      <c r="G41" s="1166"/>
      <c r="H41" s="1167"/>
      <c r="I41" s="333">
        <v>4362</v>
      </c>
      <c r="J41" s="334">
        <v>4496</v>
      </c>
      <c r="K41" s="334">
        <v>4408</v>
      </c>
      <c r="L41" s="334">
        <v>4450</v>
      </c>
      <c r="M41" s="335">
        <v>4390</v>
      </c>
    </row>
    <row r="42" spans="2:13" ht="27.75" customHeight="1" x14ac:dyDescent="0.2">
      <c r="B42" s="1162"/>
      <c r="C42" s="1163"/>
      <c r="D42" s="101"/>
      <c r="E42" s="1168" t="s">
        <v>32</v>
      </c>
      <c r="F42" s="1168"/>
      <c r="G42" s="1168"/>
      <c r="H42" s="1169"/>
      <c r="I42" s="336">
        <v>115</v>
      </c>
      <c r="J42" s="337">
        <v>110</v>
      </c>
      <c r="K42" s="337">
        <v>96</v>
      </c>
      <c r="L42" s="337">
        <v>81</v>
      </c>
      <c r="M42" s="338">
        <v>65</v>
      </c>
    </row>
    <row r="43" spans="2:13" ht="27.75" customHeight="1" x14ac:dyDescent="0.2">
      <c r="B43" s="1162"/>
      <c r="C43" s="1163"/>
      <c r="D43" s="101"/>
      <c r="E43" s="1168" t="s">
        <v>33</v>
      </c>
      <c r="F43" s="1168"/>
      <c r="G43" s="1168"/>
      <c r="H43" s="1169"/>
      <c r="I43" s="336" t="s">
        <v>510</v>
      </c>
      <c r="J43" s="337" t="s">
        <v>510</v>
      </c>
      <c r="K43" s="337" t="s">
        <v>510</v>
      </c>
      <c r="L43" s="337" t="s">
        <v>510</v>
      </c>
      <c r="M43" s="338" t="s">
        <v>510</v>
      </c>
    </row>
    <row r="44" spans="2:13" ht="27.75" customHeight="1" x14ac:dyDescent="0.2">
      <c r="B44" s="1162"/>
      <c r="C44" s="1163"/>
      <c r="D44" s="101"/>
      <c r="E44" s="1168" t="s">
        <v>34</v>
      </c>
      <c r="F44" s="1168"/>
      <c r="G44" s="1168"/>
      <c r="H44" s="1169"/>
      <c r="I44" s="336">
        <v>325</v>
      </c>
      <c r="J44" s="337">
        <v>341</v>
      </c>
      <c r="K44" s="337">
        <v>337</v>
      </c>
      <c r="L44" s="337">
        <v>343</v>
      </c>
      <c r="M44" s="338">
        <v>334</v>
      </c>
    </row>
    <row r="45" spans="2:13" ht="27.75" customHeight="1" x14ac:dyDescent="0.2">
      <c r="B45" s="1162"/>
      <c r="C45" s="1163"/>
      <c r="D45" s="101"/>
      <c r="E45" s="1168" t="s">
        <v>35</v>
      </c>
      <c r="F45" s="1168"/>
      <c r="G45" s="1168"/>
      <c r="H45" s="1169"/>
      <c r="I45" s="336">
        <v>1440</v>
      </c>
      <c r="J45" s="337">
        <v>1117</v>
      </c>
      <c r="K45" s="337">
        <v>1286</v>
      </c>
      <c r="L45" s="337">
        <v>1269</v>
      </c>
      <c r="M45" s="338">
        <v>1226</v>
      </c>
    </row>
    <row r="46" spans="2:13" ht="27.75" customHeight="1" x14ac:dyDescent="0.2">
      <c r="B46" s="1162"/>
      <c r="C46" s="1163"/>
      <c r="D46" s="102"/>
      <c r="E46" s="1168" t="s">
        <v>36</v>
      </c>
      <c r="F46" s="1168"/>
      <c r="G46" s="1168"/>
      <c r="H46" s="1169"/>
      <c r="I46" s="336" t="s">
        <v>510</v>
      </c>
      <c r="J46" s="337" t="s">
        <v>510</v>
      </c>
      <c r="K46" s="337" t="s">
        <v>510</v>
      </c>
      <c r="L46" s="337" t="s">
        <v>510</v>
      </c>
      <c r="M46" s="338" t="s">
        <v>510</v>
      </c>
    </row>
    <row r="47" spans="2:13" ht="27.75" customHeight="1" x14ac:dyDescent="0.2">
      <c r="B47" s="1162"/>
      <c r="C47" s="1163"/>
      <c r="D47" s="103"/>
      <c r="E47" s="1170" t="s">
        <v>37</v>
      </c>
      <c r="F47" s="1171"/>
      <c r="G47" s="1171"/>
      <c r="H47" s="1172"/>
      <c r="I47" s="336" t="s">
        <v>510</v>
      </c>
      <c r="J47" s="337" t="s">
        <v>510</v>
      </c>
      <c r="K47" s="337" t="s">
        <v>510</v>
      </c>
      <c r="L47" s="337" t="s">
        <v>510</v>
      </c>
      <c r="M47" s="338" t="s">
        <v>510</v>
      </c>
    </row>
    <row r="48" spans="2:13" ht="27.75" customHeight="1" x14ac:dyDescent="0.2">
      <c r="B48" s="1162"/>
      <c r="C48" s="1163"/>
      <c r="D48" s="101"/>
      <c r="E48" s="1168" t="s">
        <v>38</v>
      </c>
      <c r="F48" s="1168"/>
      <c r="G48" s="1168"/>
      <c r="H48" s="1169"/>
      <c r="I48" s="336" t="s">
        <v>510</v>
      </c>
      <c r="J48" s="337" t="s">
        <v>510</v>
      </c>
      <c r="K48" s="337" t="s">
        <v>510</v>
      </c>
      <c r="L48" s="337" t="s">
        <v>510</v>
      </c>
      <c r="M48" s="338" t="s">
        <v>510</v>
      </c>
    </row>
    <row r="49" spans="2:13" ht="27.75" customHeight="1" x14ac:dyDescent="0.2">
      <c r="B49" s="1164"/>
      <c r="C49" s="1165"/>
      <c r="D49" s="101"/>
      <c r="E49" s="1168" t="s">
        <v>39</v>
      </c>
      <c r="F49" s="1168"/>
      <c r="G49" s="1168"/>
      <c r="H49" s="1169"/>
      <c r="I49" s="336" t="s">
        <v>510</v>
      </c>
      <c r="J49" s="337" t="s">
        <v>510</v>
      </c>
      <c r="K49" s="337" t="s">
        <v>510</v>
      </c>
      <c r="L49" s="337" t="s">
        <v>510</v>
      </c>
      <c r="M49" s="338" t="s">
        <v>510</v>
      </c>
    </row>
    <row r="50" spans="2:13" ht="27.75" customHeight="1" x14ac:dyDescent="0.2">
      <c r="B50" s="1173" t="s">
        <v>40</v>
      </c>
      <c r="C50" s="1174"/>
      <c r="D50" s="104"/>
      <c r="E50" s="1168" t="s">
        <v>41</v>
      </c>
      <c r="F50" s="1168"/>
      <c r="G50" s="1168"/>
      <c r="H50" s="1169"/>
      <c r="I50" s="336">
        <v>1910</v>
      </c>
      <c r="J50" s="337">
        <v>2000</v>
      </c>
      <c r="K50" s="337">
        <v>1927</v>
      </c>
      <c r="L50" s="337">
        <v>2074</v>
      </c>
      <c r="M50" s="338">
        <v>2578</v>
      </c>
    </row>
    <row r="51" spans="2:13" ht="27.75" customHeight="1" x14ac:dyDescent="0.2">
      <c r="B51" s="1162"/>
      <c r="C51" s="1163"/>
      <c r="D51" s="101"/>
      <c r="E51" s="1168" t="s">
        <v>42</v>
      </c>
      <c r="F51" s="1168"/>
      <c r="G51" s="1168"/>
      <c r="H51" s="1169"/>
      <c r="I51" s="336" t="s">
        <v>510</v>
      </c>
      <c r="J51" s="337" t="s">
        <v>510</v>
      </c>
      <c r="K51" s="337" t="s">
        <v>510</v>
      </c>
      <c r="L51" s="337" t="s">
        <v>510</v>
      </c>
      <c r="M51" s="338" t="s">
        <v>510</v>
      </c>
    </row>
    <row r="52" spans="2:13" ht="27.75" customHeight="1" x14ac:dyDescent="0.2">
      <c r="B52" s="1164"/>
      <c r="C52" s="1165"/>
      <c r="D52" s="101"/>
      <c r="E52" s="1168" t="s">
        <v>43</v>
      </c>
      <c r="F52" s="1168"/>
      <c r="G52" s="1168"/>
      <c r="H52" s="1169"/>
      <c r="I52" s="336">
        <v>3461</v>
      </c>
      <c r="J52" s="337">
        <v>3469</v>
      </c>
      <c r="K52" s="337">
        <v>3491</v>
      </c>
      <c r="L52" s="337">
        <v>3583</v>
      </c>
      <c r="M52" s="338">
        <v>3491</v>
      </c>
    </row>
    <row r="53" spans="2:13" ht="27.75" customHeight="1" thickBot="1" x14ac:dyDescent="0.25">
      <c r="B53" s="1175" t="s">
        <v>44</v>
      </c>
      <c r="C53" s="1176"/>
      <c r="D53" s="105"/>
      <c r="E53" s="1177" t="s">
        <v>45</v>
      </c>
      <c r="F53" s="1177"/>
      <c r="G53" s="1177"/>
      <c r="H53" s="1178"/>
      <c r="I53" s="339">
        <v>871</v>
      </c>
      <c r="J53" s="340">
        <v>596</v>
      </c>
      <c r="K53" s="340">
        <v>709</v>
      </c>
      <c r="L53" s="340">
        <v>486</v>
      </c>
      <c r="M53" s="341">
        <v>-53</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AuiY89TBKLkUmFFg33sgm/PQSkWE05DOgMDhT8jWb5igVU3oOVl8/H5iQn/tcRd7MShXHZEnI2kP/QiNBJ1jIw==" saltValue="6JpyOI32y9ohkcbDH5gO+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553</v>
      </c>
      <c r="G54" s="114" t="s">
        <v>554</v>
      </c>
      <c r="H54" s="115" t="s">
        <v>555</v>
      </c>
    </row>
    <row r="55" spans="2:8" ht="52.5" customHeight="1" x14ac:dyDescent="0.2">
      <c r="B55" s="116"/>
      <c r="C55" s="1187" t="s">
        <v>48</v>
      </c>
      <c r="D55" s="1187"/>
      <c r="E55" s="1188"/>
      <c r="F55" s="117">
        <v>897</v>
      </c>
      <c r="G55" s="117">
        <v>978</v>
      </c>
      <c r="H55" s="118">
        <v>1230</v>
      </c>
    </row>
    <row r="56" spans="2:8" ht="52.5" customHeight="1" x14ac:dyDescent="0.2">
      <c r="B56" s="119"/>
      <c r="C56" s="1189" t="s">
        <v>49</v>
      </c>
      <c r="D56" s="1189"/>
      <c r="E56" s="1190"/>
      <c r="F56" s="120">
        <v>128</v>
      </c>
      <c r="G56" s="120">
        <v>128</v>
      </c>
      <c r="H56" s="121">
        <v>179</v>
      </c>
    </row>
    <row r="57" spans="2:8" ht="53.25" customHeight="1" x14ac:dyDescent="0.2">
      <c r="B57" s="119"/>
      <c r="C57" s="1191" t="s">
        <v>50</v>
      </c>
      <c r="D57" s="1191"/>
      <c r="E57" s="1192"/>
      <c r="F57" s="122">
        <v>602</v>
      </c>
      <c r="G57" s="122">
        <v>617</v>
      </c>
      <c r="H57" s="123">
        <v>766</v>
      </c>
    </row>
    <row r="58" spans="2:8" ht="45.75" customHeight="1" x14ac:dyDescent="0.2">
      <c r="B58" s="124"/>
      <c r="C58" s="1179" t="s">
        <v>588</v>
      </c>
      <c r="D58" s="1180"/>
      <c r="E58" s="1181"/>
      <c r="F58" s="125">
        <v>150</v>
      </c>
      <c r="G58" s="125">
        <v>200</v>
      </c>
      <c r="H58" s="126">
        <v>348</v>
      </c>
    </row>
    <row r="59" spans="2:8" ht="45.75" customHeight="1" x14ac:dyDescent="0.2">
      <c r="B59" s="124"/>
      <c r="C59" s="1179" t="s">
        <v>589</v>
      </c>
      <c r="D59" s="1180"/>
      <c r="E59" s="1181"/>
      <c r="F59" s="125">
        <v>263</v>
      </c>
      <c r="G59" s="125">
        <v>227</v>
      </c>
      <c r="H59" s="126">
        <v>228</v>
      </c>
    </row>
    <row r="60" spans="2:8" ht="45.75" customHeight="1" x14ac:dyDescent="0.2">
      <c r="B60" s="124"/>
      <c r="C60" s="1179" t="s">
        <v>585</v>
      </c>
      <c r="D60" s="1180"/>
      <c r="E60" s="1181"/>
      <c r="F60" s="125">
        <v>101</v>
      </c>
      <c r="G60" s="125">
        <v>101</v>
      </c>
      <c r="H60" s="126">
        <v>101</v>
      </c>
    </row>
    <row r="61" spans="2:8" ht="45.75" customHeight="1" x14ac:dyDescent="0.2">
      <c r="B61" s="124"/>
      <c r="C61" s="1179" t="s">
        <v>586</v>
      </c>
      <c r="D61" s="1180"/>
      <c r="E61" s="1181"/>
      <c r="F61" s="125">
        <v>60</v>
      </c>
      <c r="G61" s="125">
        <v>60</v>
      </c>
      <c r="H61" s="126">
        <v>60</v>
      </c>
    </row>
    <row r="62" spans="2:8" ht="45.75" customHeight="1" thickBot="1" x14ac:dyDescent="0.25">
      <c r="B62" s="127"/>
      <c r="C62" s="1182" t="s">
        <v>587</v>
      </c>
      <c r="D62" s="1183"/>
      <c r="E62" s="1184"/>
      <c r="F62" s="128">
        <v>28</v>
      </c>
      <c r="G62" s="128">
        <v>28</v>
      </c>
      <c r="H62" s="129">
        <v>28</v>
      </c>
    </row>
    <row r="63" spans="2:8" ht="52.5" customHeight="1" thickBot="1" x14ac:dyDescent="0.25">
      <c r="B63" s="130"/>
      <c r="C63" s="1185" t="s">
        <v>51</v>
      </c>
      <c r="D63" s="1185"/>
      <c r="E63" s="1186"/>
      <c r="F63" s="131">
        <v>1627</v>
      </c>
      <c r="G63" s="131">
        <v>1723</v>
      </c>
      <c r="H63" s="132">
        <v>2175</v>
      </c>
    </row>
    <row r="64" spans="2:8" ht="13.2" x14ac:dyDescent="0.2"/>
  </sheetData>
  <sheetProtection algorithmName="SHA-512" hashValue="RfIu9XcWWwDceJ2Zp/5fCiLsgKrWT2L1OoHShisPEKl3nDIeBgNLJxGRELDQFdSsOhtJOr1woOM8CIgHvMnkLA==" saltValue="azpY/YHnYKoWd/UAjiXw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02017-FFA3-47F1-94DE-BAD2929224D1}">
  <sheetPr>
    <pageSetUpPr fitToPage="1"/>
  </sheetPr>
  <dimension ref="A1:DE85"/>
  <sheetViews>
    <sheetView showGridLines="0" zoomScaleNormal="100" zoomScaleSheetLayoutView="55" workbookViewId="0">
      <selection activeCell="AN65" sqref="AN65:DC69"/>
    </sheetView>
  </sheetViews>
  <sheetFormatPr defaultColWidth="0" defaultRowHeight="13.5" customHeight="1" zeroHeight="1" x14ac:dyDescent="0.2"/>
  <cols>
    <col min="1" max="1" width="6.33203125" style="246" customWidth="1"/>
    <col min="2" max="107" width="2.44140625" style="246" customWidth="1"/>
    <col min="108" max="108" width="6.109375" style="252" customWidth="1"/>
    <col min="109" max="109" width="5.88671875" style="250" customWidth="1"/>
    <col min="110" max="16384" width="8.6640625" style="246" hidden="1"/>
  </cols>
  <sheetData>
    <row r="1" spans="1:109" ht="42.75" customHeight="1" x14ac:dyDescent="0.2">
      <c r="A1" s="1193"/>
      <c r="B1" s="1194"/>
      <c r="DD1" s="246"/>
      <c r="DE1" s="246"/>
    </row>
    <row r="2" spans="1:109" ht="25.5" customHeight="1" x14ac:dyDescent="0.2">
      <c r="A2" s="1195"/>
      <c r="C2" s="1195"/>
      <c r="O2" s="1195"/>
      <c r="P2" s="1195"/>
      <c r="Q2" s="1195"/>
      <c r="R2" s="1195"/>
      <c r="S2" s="1195"/>
      <c r="T2" s="1195"/>
      <c r="U2" s="1195"/>
      <c r="V2" s="1195"/>
      <c r="W2" s="1195"/>
      <c r="X2" s="1195"/>
      <c r="Y2" s="1195"/>
      <c r="Z2" s="1195"/>
      <c r="AA2" s="1195"/>
      <c r="AB2" s="1195"/>
      <c r="AC2" s="1195"/>
      <c r="AD2" s="1195"/>
      <c r="AE2" s="1195"/>
      <c r="AF2" s="1195"/>
      <c r="AG2" s="1195"/>
      <c r="AH2" s="1195"/>
      <c r="AI2" s="1195"/>
      <c r="AU2" s="1195"/>
      <c r="BG2" s="1195"/>
      <c r="BS2" s="1195"/>
      <c r="CE2" s="1195"/>
      <c r="CQ2" s="1195"/>
      <c r="DD2" s="246"/>
      <c r="DE2" s="246"/>
    </row>
    <row r="3" spans="1:109" ht="25.5" customHeight="1" x14ac:dyDescent="0.2">
      <c r="A3" s="1195"/>
      <c r="C3" s="1195"/>
      <c r="O3" s="1195"/>
      <c r="P3" s="1195"/>
      <c r="Q3" s="1195"/>
      <c r="R3" s="1195"/>
      <c r="S3" s="1195"/>
      <c r="T3" s="1195"/>
      <c r="U3" s="1195"/>
      <c r="V3" s="1195"/>
      <c r="W3" s="1195"/>
      <c r="X3" s="1195"/>
      <c r="Y3" s="1195"/>
      <c r="Z3" s="1195"/>
      <c r="AA3" s="1195"/>
      <c r="AB3" s="1195"/>
      <c r="AC3" s="1195"/>
      <c r="AD3" s="1195"/>
      <c r="AE3" s="1195"/>
      <c r="AF3" s="1195"/>
      <c r="AG3" s="1195"/>
      <c r="AH3" s="1195"/>
      <c r="AI3" s="1195"/>
      <c r="AU3" s="1195"/>
      <c r="BG3" s="1195"/>
      <c r="BS3" s="1195"/>
      <c r="CE3" s="1195"/>
      <c r="CQ3" s="1195"/>
      <c r="DD3" s="246"/>
      <c r="DE3" s="246"/>
    </row>
    <row r="4" spans="1:109" s="244" customFormat="1" ht="13.2" x14ac:dyDescent="0.2">
      <c r="A4" s="1195"/>
      <c r="B4" s="1195"/>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c r="AD4" s="1195"/>
      <c r="AE4" s="1195"/>
      <c r="AF4" s="1195"/>
      <c r="AG4" s="1195"/>
      <c r="AH4" s="1195"/>
      <c r="AI4" s="1195"/>
      <c r="AJ4" s="1195"/>
      <c r="AK4" s="1195"/>
      <c r="AL4" s="1195"/>
      <c r="AM4" s="1195"/>
      <c r="AN4" s="1195"/>
      <c r="AO4" s="1195"/>
      <c r="AP4" s="1195"/>
      <c r="AQ4" s="1195"/>
      <c r="AR4" s="1195"/>
      <c r="AS4" s="1195"/>
      <c r="AT4" s="1195"/>
      <c r="AU4" s="1195"/>
      <c r="AV4" s="1195"/>
      <c r="AW4" s="1195"/>
      <c r="AX4" s="1195"/>
      <c r="AY4" s="1195"/>
      <c r="AZ4" s="1195"/>
      <c r="BA4" s="1195"/>
      <c r="BB4" s="1195"/>
      <c r="BC4" s="1195"/>
      <c r="BD4" s="1195"/>
      <c r="BE4" s="1195"/>
      <c r="BF4" s="1195"/>
      <c r="BG4" s="1195"/>
      <c r="BH4" s="1195"/>
      <c r="BI4" s="1195"/>
      <c r="BJ4" s="1195"/>
      <c r="BK4" s="1195"/>
      <c r="BL4" s="1195"/>
      <c r="BM4" s="1195"/>
      <c r="BN4" s="1195"/>
      <c r="BO4" s="1195"/>
      <c r="BP4" s="1195"/>
      <c r="BQ4" s="1195"/>
      <c r="BR4" s="1195"/>
      <c r="BS4" s="1195"/>
      <c r="BT4" s="1195"/>
      <c r="BU4" s="1195"/>
      <c r="BV4" s="1195"/>
      <c r="BW4" s="1195"/>
      <c r="BX4" s="1195"/>
      <c r="BY4" s="1195"/>
      <c r="BZ4" s="1195"/>
      <c r="CA4" s="1195"/>
      <c r="CB4" s="1195"/>
      <c r="CC4" s="1195"/>
      <c r="CD4" s="1195"/>
      <c r="CE4" s="1195"/>
      <c r="CF4" s="1195"/>
      <c r="CG4" s="1195"/>
      <c r="CH4" s="1195"/>
      <c r="CI4" s="1195"/>
      <c r="CJ4" s="1195"/>
      <c r="CK4" s="1195"/>
      <c r="CL4" s="1195"/>
      <c r="CM4" s="1195"/>
      <c r="CN4" s="1195"/>
      <c r="CO4" s="1195"/>
      <c r="CP4" s="1195"/>
      <c r="CQ4" s="1195"/>
      <c r="CR4" s="1195"/>
      <c r="CS4" s="1195"/>
      <c r="CT4" s="1195"/>
      <c r="CU4" s="1195"/>
      <c r="CV4" s="1195"/>
      <c r="CW4" s="1195"/>
      <c r="CX4" s="1195"/>
      <c r="CY4" s="1195"/>
      <c r="CZ4" s="1195"/>
      <c r="DA4" s="1195"/>
      <c r="DB4" s="1195"/>
      <c r="DC4" s="1195"/>
      <c r="DD4" s="1195"/>
      <c r="DE4" s="1195"/>
    </row>
    <row r="5" spans="1:109" s="244" customFormat="1" ht="13.2" x14ac:dyDescent="0.2">
      <c r="A5" s="1195"/>
      <c r="B5" s="1195"/>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c r="AL5" s="1195"/>
      <c r="AM5" s="1195"/>
      <c r="AN5" s="1195"/>
      <c r="AO5" s="1195"/>
      <c r="AP5" s="1195"/>
      <c r="AQ5" s="1195"/>
      <c r="AR5" s="1195"/>
      <c r="AS5" s="1195"/>
      <c r="AT5" s="1195"/>
      <c r="AU5" s="1195"/>
      <c r="AV5" s="1195"/>
      <c r="AW5" s="1195"/>
      <c r="AX5" s="1195"/>
      <c r="AY5" s="1195"/>
      <c r="AZ5" s="1195"/>
      <c r="BA5" s="1195"/>
      <c r="BB5" s="1195"/>
      <c r="BC5" s="1195"/>
      <c r="BD5" s="1195"/>
      <c r="BE5" s="1195"/>
      <c r="BF5" s="1195"/>
      <c r="BG5" s="1195"/>
      <c r="BH5" s="1195"/>
      <c r="BI5" s="1195"/>
      <c r="BJ5" s="1195"/>
      <c r="BK5" s="1195"/>
      <c r="BL5" s="1195"/>
      <c r="BM5" s="1195"/>
      <c r="BN5" s="1195"/>
      <c r="BO5" s="1195"/>
      <c r="BP5" s="1195"/>
      <c r="BQ5" s="1195"/>
      <c r="BR5" s="1195"/>
      <c r="BS5" s="1195"/>
      <c r="BT5" s="1195"/>
      <c r="BU5" s="1195"/>
      <c r="BV5" s="1195"/>
      <c r="BW5" s="1195"/>
      <c r="BX5" s="1195"/>
      <c r="BY5" s="1195"/>
      <c r="BZ5" s="1195"/>
      <c r="CA5" s="1195"/>
      <c r="CB5" s="1195"/>
      <c r="CC5" s="1195"/>
      <c r="CD5" s="1195"/>
      <c r="CE5" s="1195"/>
      <c r="CF5" s="1195"/>
      <c r="CG5" s="1195"/>
      <c r="CH5" s="1195"/>
      <c r="CI5" s="1195"/>
      <c r="CJ5" s="1195"/>
      <c r="CK5" s="1195"/>
      <c r="CL5" s="1195"/>
      <c r="CM5" s="1195"/>
      <c r="CN5" s="1195"/>
      <c r="CO5" s="1195"/>
      <c r="CP5" s="1195"/>
      <c r="CQ5" s="1195"/>
      <c r="CR5" s="1195"/>
      <c r="CS5" s="1195"/>
      <c r="CT5" s="1195"/>
      <c r="CU5" s="1195"/>
      <c r="CV5" s="1195"/>
      <c r="CW5" s="1195"/>
      <c r="CX5" s="1195"/>
      <c r="CY5" s="1195"/>
      <c r="CZ5" s="1195"/>
      <c r="DA5" s="1195"/>
      <c r="DB5" s="1195"/>
      <c r="DC5" s="1195"/>
      <c r="DD5" s="1195"/>
      <c r="DE5" s="1195"/>
    </row>
    <row r="6" spans="1:109" s="244" customFormat="1" ht="13.2" x14ac:dyDescent="0.2">
      <c r="A6" s="1195"/>
      <c r="B6" s="1195"/>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5"/>
      <c r="AI6" s="1195"/>
      <c r="AJ6" s="1195"/>
      <c r="AK6" s="1195"/>
      <c r="AL6" s="1195"/>
      <c r="AM6" s="1195"/>
      <c r="AN6" s="1195"/>
      <c r="AO6" s="1195"/>
      <c r="AP6" s="1195"/>
      <c r="AQ6" s="1195"/>
      <c r="AR6" s="1195"/>
      <c r="AS6" s="1195"/>
      <c r="AT6" s="1195"/>
      <c r="AU6" s="1195"/>
      <c r="AV6" s="1195"/>
      <c r="AW6" s="1195"/>
      <c r="AX6" s="1195"/>
      <c r="AY6" s="1195"/>
      <c r="AZ6" s="1195"/>
      <c r="BA6" s="1195"/>
      <c r="BB6" s="1195"/>
      <c r="BC6" s="1195"/>
      <c r="BD6" s="1195"/>
      <c r="BE6" s="1195"/>
      <c r="BF6" s="1195"/>
      <c r="BG6" s="1195"/>
      <c r="BH6" s="1195"/>
      <c r="BI6" s="1195"/>
      <c r="BJ6" s="1195"/>
      <c r="BK6" s="1195"/>
      <c r="BL6" s="1195"/>
      <c r="BM6" s="1195"/>
      <c r="BN6" s="1195"/>
      <c r="BO6" s="1195"/>
      <c r="BP6" s="1195"/>
      <c r="BQ6" s="1195"/>
      <c r="BR6" s="1195"/>
      <c r="BS6" s="1195"/>
      <c r="BT6" s="1195"/>
      <c r="BU6" s="1195"/>
      <c r="BV6" s="1195"/>
      <c r="BW6" s="1195"/>
      <c r="BX6" s="1195"/>
      <c r="BY6" s="1195"/>
      <c r="BZ6" s="1195"/>
      <c r="CA6" s="1195"/>
      <c r="CB6" s="1195"/>
      <c r="CC6" s="1195"/>
      <c r="CD6" s="1195"/>
      <c r="CE6" s="1195"/>
      <c r="CF6" s="1195"/>
      <c r="CG6" s="1195"/>
      <c r="CH6" s="1195"/>
      <c r="CI6" s="1195"/>
      <c r="CJ6" s="1195"/>
      <c r="CK6" s="1195"/>
      <c r="CL6" s="1195"/>
      <c r="CM6" s="1195"/>
      <c r="CN6" s="1195"/>
      <c r="CO6" s="1195"/>
      <c r="CP6" s="1195"/>
      <c r="CQ6" s="1195"/>
      <c r="CR6" s="1195"/>
      <c r="CS6" s="1195"/>
      <c r="CT6" s="1195"/>
      <c r="CU6" s="1195"/>
      <c r="CV6" s="1195"/>
      <c r="CW6" s="1195"/>
      <c r="CX6" s="1195"/>
      <c r="CY6" s="1195"/>
      <c r="CZ6" s="1195"/>
      <c r="DA6" s="1195"/>
      <c r="DB6" s="1195"/>
      <c r="DC6" s="1195"/>
      <c r="DD6" s="1195"/>
      <c r="DE6" s="1195"/>
    </row>
    <row r="7" spans="1:109" s="244" customFormat="1" ht="13.2" x14ac:dyDescent="0.2">
      <c r="A7" s="1195"/>
      <c r="B7" s="1195"/>
      <c r="C7" s="1195"/>
      <c r="D7" s="1195"/>
      <c r="E7" s="1195"/>
      <c r="F7" s="1195"/>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5"/>
      <c r="AI7" s="1195"/>
      <c r="AJ7" s="1195"/>
      <c r="AK7" s="1195"/>
      <c r="AL7" s="1195"/>
      <c r="AM7" s="1195"/>
      <c r="AN7" s="1195"/>
      <c r="AO7" s="1195"/>
      <c r="AP7" s="1195"/>
      <c r="AQ7" s="1195"/>
      <c r="AR7" s="1195"/>
      <c r="AS7" s="1195"/>
      <c r="AT7" s="1195"/>
      <c r="AU7" s="1195"/>
      <c r="AV7" s="1195"/>
      <c r="AW7" s="1195"/>
      <c r="AX7" s="1195"/>
      <c r="AY7" s="1195"/>
      <c r="AZ7" s="1195"/>
      <c r="BA7" s="1195"/>
      <c r="BB7" s="1195"/>
      <c r="BC7" s="1195"/>
      <c r="BD7" s="1195"/>
      <c r="BE7" s="1195"/>
      <c r="BF7" s="1195"/>
      <c r="BG7" s="1195"/>
      <c r="BH7" s="1195"/>
      <c r="BI7" s="1195"/>
      <c r="BJ7" s="1195"/>
      <c r="BK7" s="1195"/>
      <c r="BL7" s="1195"/>
      <c r="BM7" s="1195"/>
      <c r="BN7" s="1195"/>
      <c r="BO7" s="1195"/>
      <c r="BP7" s="1195"/>
      <c r="BQ7" s="1195"/>
      <c r="BR7" s="1195"/>
      <c r="BS7" s="1195"/>
      <c r="BT7" s="1195"/>
      <c r="BU7" s="1195"/>
      <c r="BV7" s="1195"/>
      <c r="BW7" s="1195"/>
      <c r="BX7" s="1195"/>
      <c r="BY7" s="1195"/>
      <c r="BZ7" s="1195"/>
      <c r="CA7" s="1195"/>
      <c r="CB7" s="1195"/>
      <c r="CC7" s="1195"/>
      <c r="CD7" s="1195"/>
      <c r="CE7" s="1195"/>
      <c r="CF7" s="1195"/>
      <c r="CG7" s="1195"/>
      <c r="CH7" s="1195"/>
      <c r="CI7" s="1195"/>
      <c r="CJ7" s="1195"/>
      <c r="CK7" s="1195"/>
      <c r="CL7" s="1195"/>
      <c r="CM7" s="1195"/>
      <c r="CN7" s="1195"/>
      <c r="CO7" s="1195"/>
      <c r="CP7" s="1195"/>
      <c r="CQ7" s="1195"/>
      <c r="CR7" s="1195"/>
      <c r="CS7" s="1195"/>
      <c r="CT7" s="1195"/>
      <c r="CU7" s="1195"/>
      <c r="CV7" s="1195"/>
      <c r="CW7" s="1195"/>
      <c r="CX7" s="1195"/>
      <c r="CY7" s="1195"/>
      <c r="CZ7" s="1195"/>
      <c r="DA7" s="1195"/>
      <c r="DB7" s="1195"/>
      <c r="DC7" s="1195"/>
      <c r="DD7" s="1195"/>
      <c r="DE7" s="1195"/>
    </row>
    <row r="8" spans="1:109" s="244" customFormat="1" ht="13.2" x14ac:dyDescent="0.2">
      <c r="A8" s="1195"/>
      <c r="B8" s="1195"/>
      <c r="C8" s="1195"/>
      <c r="D8" s="1195"/>
      <c r="E8" s="1195"/>
      <c r="F8" s="1195"/>
      <c r="G8" s="1195"/>
      <c r="H8" s="1195"/>
      <c r="I8" s="1195"/>
      <c r="J8" s="1195"/>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5"/>
      <c r="AH8" s="1195"/>
      <c r="AI8" s="1195"/>
      <c r="AJ8" s="1195"/>
      <c r="AK8" s="1195"/>
      <c r="AL8" s="1195"/>
      <c r="AM8" s="1195"/>
      <c r="AN8" s="1195"/>
      <c r="AO8" s="1195"/>
      <c r="AP8" s="1195"/>
      <c r="AQ8" s="1195"/>
      <c r="AR8" s="1195"/>
      <c r="AS8" s="1195"/>
      <c r="AT8" s="1195"/>
      <c r="AU8" s="1195"/>
      <c r="AV8" s="1195"/>
      <c r="AW8" s="1195"/>
      <c r="AX8" s="1195"/>
      <c r="AY8" s="1195"/>
      <c r="AZ8" s="1195"/>
      <c r="BA8" s="1195"/>
      <c r="BB8" s="1195"/>
      <c r="BC8" s="1195"/>
      <c r="BD8" s="1195"/>
      <c r="BE8" s="1195"/>
      <c r="BF8" s="1195"/>
      <c r="BG8" s="1195"/>
      <c r="BH8" s="1195"/>
      <c r="BI8" s="1195"/>
      <c r="BJ8" s="1195"/>
      <c r="BK8" s="1195"/>
      <c r="BL8" s="1195"/>
      <c r="BM8" s="1195"/>
      <c r="BN8" s="1195"/>
      <c r="BO8" s="1195"/>
      <c r="BP8" s="1195"/>
      <c r="BQ8" s="1195"/>
      <c r="BR8" s="1195"/>
      <c r="BS8" s="1195"/>
      <c r="BT8" s="1195"/>
      <c r="BU8" s="1195"/>
      <c r="BV8" s="1195"/>
      <c r="BW8" s="1195"/>
      <c r="BX8" s="1195"/>
      <c r="BY8" s="1195"/>
      <c r="BZ8" s="1195"/>
      <c r="CA8" s="1195"/>
      <c r="CB8" s="1195"/>
      <c r="CC8" s="1195"/>
      <c r="CD8" s="1195"/>
      <c r="CE8" s="1195"/>
      <c r="CF8" s="1195"/>
      <c r="CG8" s="1195"/>
      <c r="CH8" s="1195"/>
      <c r="CI8" s="1195"/>
      <c r="CJ8" s="1195"/>
      <c r="CK8" s="1195"/>
      <c r="CL8" s="1195"/>
      <c r="CM8" s="1195"/>
      <c r="CN8" s="1195"/>
      <c r="CO8" s="1195"/>
      <c r="CP8" s="1195"/>
      <c r="CQ8" s="1195"/>
      <c r="CR8" s="1195"/>
      <c r="CS8" s="1195"/>
      <c r="CT8" s="1195"/>
      <c r="CU8" s="1195"/>
      <c r="CV8" s="1195"/>
      <c r="CW8" s="1195"/>
      <c r="CX8" s="1195"/>
      <c r="CY8" s="1195"/>
      <c r="CZ8" s="1195"/>
      <c r="DA8" s="1195"/>
      <c r="DB8" s="1195"/>
      <c r="DC8" s="1195"/>
      <c r="DD8" s="1195"/>
      <c r="DE8" s="1195"/>
    </row>
    <row r="9" spans="1:109" s="244" customFormat="1" ht="13.2" x14ac:dyDescent="0.2">
      <c r="A9" s="1195"/>
      <c r="B9" s="1195"/>
      <c r="C9" s="1195"/>
      <c r="D9" s="1195"/>
      <c r="E9" s="1195"/>
      <c r="F9" s="1195"/>
      <c r="G9" s="1195"/>
      <c r="H9" s="1195"/>
      <c r="I9" s="1195"/>
      <c r="J9" s="1195"/>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5"/>
      <c r="AH9" s="1195"/>
      <c r="AI9" s="1195"/>
      <c r="AJ9" s="1195"/>
      <c r="AK9" s="1195"/>
      <c r="AL9" s="1195"/>
      <c r="AM9" s="1195"/>
      <c r="AN9" s="1195"/>
      <c r="AO9" s="1195"/>
      <c r="AP9" s="1195"/>
      <c r="AQ9" s="1195"/>
      <c r="AR9" s="1195"/>
      <c r="AS9" s="1195"/>
      <c r="AT9" s="1195"/>
      <c r="AU9" s="1195"/>
      <c r="AV9" s="1195"/>
      <c r="AW9" s="1195"/>
      <c r="AX9" s="1195"/>
      <c r="AY9" s="1195"/>
      <c r="AZ9" s="1195"/>
      <c r="BA9" s="1195"/>
      <c r="BB9" s="1195"/>
      <c r="BC9" s="1195"/>
      <c r="BD9" s="1195"/>
      <c r="BE9" s="1195"/>
      <c r="BF9" s="1195"/>
      <c r="BG9" s="1195"/>
      <c r="BH9" s="1195"/>
      <c r="BI9" s="1195"/>
      <c r="BJ9" s="1195"/>
      <c r="BK9" s="1195"/>
      <c r="BL9" s="1195"/>
      <c r="BM9" s="1195"/>
      <c r="BN9" s="1195"/>
      <c r="BO9" s="1195"/>
      <c r="BP9" s="1195"/>
      <c r="BQ9" s="1195"/>
      <c r="BR9" s="1195"/>
      <c r="BS9" s="1195"/>
      <c r="BT9" s="1195"/>
      <c r="BU9" s="1195"/>
      <c r="BV9" s="1195"/>
      <c r="BW9" s="1195"/>
      <c r="BX9" s="1195"/>
      <c r="BY9" s="1195"/>
      <c r="BZ9" s="1195"/>
      <c r="CA9" s="1195"/>
      <c r="CB9" s="1195"/>
      <c r="CC9" s="1195"/>
      <c r="CD9" s="1195"/>
      <c r="CE9" s="1195"/>
      <c r="CF9" s="1195"/>
      <c r="CG9" s="1195"/>
      <c r="CH9" s="1195"/>
      <c r="CI9" s="1195"/>
      <c r="CJ9" s="1195"/>
      <c r="CK9" s="1195"/>
      <c r="CL9" s="1195"/>
      <c r="CM9" s="1195"/>
      <c r="CN9" s="1195"/>
      <c r="CO9" s="1195"/>
      <c r="CP9" s="1195"/>
      <c r="CQ9" s="1195"/>
      <c r="CR9" s="1195"/>
      <c r="CS9" s="1195"/>
      <c r="CT9" s="1195"/>
      <c r="CU9" s="1195"/>
      <c r="CV9" s="1195"/>
      <c r="CW9" s="1195"/>
      <c r="CX9" s="1195"/>
      <c r="CY9" s="1195"/>
      <c r="CZ9" s="1195"/>
      <c r="DA9" s="1195"/>
      <c r="DB9" s="1195"/>
      <c r="DC9" s="1195"/>
      <c r="DD9" s="1195"/>
      <c r="DE9" s="1195"/>
    </row>
    <row r="10" spans="1:109" s="244" customFormat="1" ht="13.2" x14ac:dyDescent="0.2">
      <c r="A10" s="1195"/>
      <c r="B10" s="1195"/>
      <c r="C10" s="1195"/>
      <c r="D10" s="1195"/>
      <c r="E10" s="1195"/>
      <c r="F10" s="1195"/>
      <c r="G10" s="1195"/>
      <c r="H10" s="1195"/>
      <c r="I10" s="1195"/>
      <c r="J10" s="1195"/>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5"/>
      <c r="AH10" s="1195"/>
      <c r="AI10" s="1195"/>
      <c r="AJ10" s="1195"/>
      <c r="AK10" s="1195"/>
      <c r="AL10" s="1195"/>
      <c r="AM10" s="1195"/>
      <c r="AN10" s="1195"/>
      <c r="AO10" s="1195"/>
      <c r="AP10" s="1195"/>
      <c r="AQ10" s="1195"/>
      <c r="AR10" s="1195"/>
      <c r="AS10" s="1195"/>
      <c r="AT10" s="1195"/>
      <c r="AU10" s="1195"/>
      <c r="AV10" s="1195"/>
      <c r="AW10" s="1195"/>
      <c r="AX10" s="1195"/>
      <c r="AY10" s="1195"/>
      <c r="AZ10" s="1195"/>
      <c r="BA10" s="1195"/>
      <c r="BB10" s="1195"/>
      <c r="BC10" s="1195"/>
      <c r="BD10" s="1195"/>
      <c r="BE10" s="1195"/>
      <c r="BF10" s="1195"/>
      <c r="BG10" s="1195"/>
      <c r="BH10" s="1195"/>
      <c r="BI10" s="1195"/>
      <c r="BJ10" s="1195"/>
      <c r="BK10" s="1195"/>
      <c r="BL10" s="1195"/>
      <c r="BM10" s="1195"/>
      <c r="BN10" s="1195"/>
      <c r="BO10" s="1195"/>
      <c r="BP10" s="1195"/>
      <c r="BQ10" s="1195"/>
      <c r="BR10" s="1195"/>
      <c r="BS10" s="1195"/>
      <c r="BT10" s="1195"/>
      <c r="BU10" s="1195"/>
      <c r="BV10" s="1195"/>
      <c r="BW10" s="1195"/>
      <c r="BX10" s="1195"/>
      <c r="BY10" s="1195"/>
      <c r="BZ10" s="1195"/>
      <c r="CA10" s="1195"/>
      <c r="CB10" s="1195"/>
      <c r="CC10" s="1195"/>
      <c r="CD10" s="1195"/>
      <c r="CE10" s="1195"/>
      <c r="CF10" s="1195"/>
      <c r="CG10" s="1195"/>
      <c r="CH10" s="1195"/>
      <c r="CI10" s="1195"/>
      <c r="CJ10" s="1195"/>
      <c r="CK10" s="1195"/>
      <c r="CL10" s="1195"/>
      <c r="CM10" s="1195"/>
      <c r="CN10" s="1195"/>
      <c r="CO10" s="1195"/>
      <c r="CP10" s="1195"/>
      <c r="CQ10" s="1195"/>
      <c r="CR10" s="1195"/>
      <c r="CS10" s="1195"/>
      <c r="CT10" s="1195"/>
      <c r="CU10" s="1195"/>
      <c r="CV10" s="1195"/>
      <c r="CW10" s="1195"/>
      <c r="CX10" s="1195"/>
      <c r="CY10" s="1195"/>
      <c r="CZ10" s="1195"/>
      <c r="DA10" s="1195"/>
      <c r="DB10" s="1195"/>
      <c r="DC10" s="1195"/>
      <c r="DD10" s="1195"/>
      <c r="DE10" s="1195"/>
    </row>
    <row r="11" spans="1:109" s="244" customFormat="1" ht="13.2" x14ac:dyDescent="0.2">
      <c r="A11" s="1195"/>
      <c r="B11" s="1195"/>
      <c r="C11" s="1195"/>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1195"/>
      <c r="AJ11" s="1195"/>
      <c r="AK11" s="1195"/>
      <c r="AL11" s="1195"/>
      <c r="AM11" s="1195"/>
      <c r="AN11" s="1195"/>
      <c r="AO11" s="1195"/>
      <c r="AP11" s="1195"/>
      <c r="AQ11" s="1195"/>
      <c r="AR11" s="1195"/>
      <c r="AS11" s="1195"/>
      <c r="AT11" s="1195"/>
      <c r="AU11" s="1195"/>
      <c r="AV11" s="1195"/>
      <c r="AW11" s="1195"/>
      <c r="AX11" s="1195"/>
      <c r="AY11" s="1195"/>
      <c r="AZ11" s="1195"/>
      <c r="BA11" s="1195"/>
      <c r="BB11" s="1195"/>
      <c r="BC11" s="1195"/>
      <c r="BD11" s="1195"/>
      <c r="BE11" s="1195"/>
      <c r="BF11" s="1195"/>
      <c r="BG11" s="1195"/>
      <c r="BH11" s="1195"/>
      <c r="BI11" s="1195"/>
      <c r="BJ11" s="1195"/>
      <c r="BK11" s="1195"/>
      <c r="BL11" s="1195"/>
      <c r="BM11" s="1195"/>
      <c r="BN11" s="1195"/>
      <c r="BO11" s="1195"/>
      <c r="BP11" s="1195"/>
      <c r="BQ11" s="1195"/>
      <c r="BR11" s="1195"/>
      <c r="BS11" s="1195"/>
      <c r="BT11" s="1195"/>
      <c r="BU11" s="1195"/>
      <c r="BV11" s="1195"/>
      <c r="BW11" s="1195"/>
      <c r="BX11" s="1195"/>
      <c r="BY11" s="1195"/>
      <c r="BZ11" s="1195"/>
      <c r="CA11" s="1195"/>
      <c r="CB11" s="1195"/>
      <c r="CC11" s="1195"/>
      <c r="CD11" s="1195"/>
      <c r="CE11" s="1195"/>
      <c r="CF11" s="1195"/>
      <c r="CG11" s="1195"/>
      <c r="CH11" s="1195"/>
      <c r="CI11" s="1195"/>
      <c r="CJ11" s="1195"/>
      <c r="CK11" s="1195"/>
      <c r="CL11" s="1195"/>
      <c r="CM11" s="1195"/>
      <c r="CN11" s="1195"/>
      <c r="CO11" s="1195"/>
      <c r="CP11" s="1195"/>
      <c r="CQ11" s="1195"/>
      <c r="CR11" s="1195"/>
      <c r="CS11" s="1195"/>
      <c r="CT11" s="1195"/>
      <c r="CU11" s="1195"/>
      <c r="CV11" s="1195"/>
      <c r="CW11" s="1195"/>
      <c r="CX11" s="1195"/>
      <c r="CY11" s="1195"/>
      <c r="CZ11" s="1195"/>
      <c r="DA11" s="1195"/>
      <c r="DB11" s="1195"/>
      <c r="DC11" s="1195"/>
      <c r="DD11" s="1195"/>
      <c r="DE11" s="1195"/>
    </row>
    <row r="12" spans="1:109" s="244" customFormat="1" ht="13.2" x14ac:dyDescent="0.2">
      <c r="A12" s="1195"/>
      <c r="B12" s="1195"/>
      <c r="C12" s="1195"/>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5"/>
      <c r="AH12" s="1195"/>
      <c r="AI12" s="1195"/>
      <c r="AJ12" s="1195"/>
      <c r="AK12" s="1195"/>
      <c r="AL12" s="1195"/>
      <c r="AM12" s="1195"/>
      <c r="AN12" s="1195"/>
      <c r="AO12" s="1195"/>
      <c r="AP12" s="1195"/>
      <c r="AQ12" s="1195"/>
      <c r="AR12" s="1195"/>
      <c r="AS12" s="1195"/>
      <c r="AT12" s="1195"/>
      <c r="AU12" s="1195"/>
      <c r="AV12" s="1195"/>
      <c r="AW12" s="1195"/>
      <c r="AX12" s="1195"/>
      <c r="AY12" s="1195"/>
      <c r="AZ12" s="1195"/>
      <c r="BA12" s="1195"/>
      <c r="BB12" s="1195"/>
      <c r="BC12" s="1195"/>
      <c r="BD12" s="1195"/>
      <c r="BE12" s="1195"/>
      <c r="BF12" s="1195"/>
      <c r="BG12" s="1195"/>
      <c r="BH12" s="1195"/>
      <c r="BI12" s="1195"/>
      <c r="BJ12" s="1195"/>
      <c r="BK12" s="1195"/>
      <c r="BL12" s="1195"/>
      <c r="BM12" s="1195"/>
      <c r="BN12" s="1195"/>
      <c r="BO12" s="1195"/>
      <c r="BP12" s="1195"/>
      <c r="BQ12" s="1195"/>
      <c r="BR12" s="1195"/>
      <c r="BS12" s="1195"/>
      <c r="BT12" s="1195"/>
      <c r="BU12" s="1195"/>
      <c r="BV12" s="1195"/>
      <c r="BW12" s="1195"/>
      <c r="BX12" s="1195"/>
      <c r="BY12" s="1195"/>
      <c r="BZ12" s="1195"/>
      <c r="CA12" s="1195"/>
      <c r="CB12" s="1195"/>
      <c r="CC12" s="1195"/>
      <c r="CD12" s="1195"/>
      <c r="CE12" s="1195"/>
      <c r="CF12" s="1195"/>
      <c r="CG12" s="1195"/>
      <c r="CH12" s="1195"/>
      <c r="CI12" s="1195"/>
      <c r="CJ12" s="1195"/>
      <c r="CK12" s="1195"/>
      <c r="CL12" s="1195"/>
      <c r="CM12" s="1195"/>
      <c r="CN12" s="1195"/>
      <c r="CO12" s="1195"/>
      <c r="CP12" s="1195"/>
      <c r="CQ12" s="1195"/>
      <c r="CR12" s="1195"/>
      <c r="CS12" s="1195"/>
      <c r="CT12" s="1195"/>
      <c r="CU12" s="1195"/>
      <c r="CV12" s="1195"/>
      <c r="CW12" s="1195"/>
      <c r="CX12" s="1195"/>
      <c r="CY12" s="1195"/>
      <c r="CZ12" s="1195"/>
      <c r="DA12" s="1195"/>
      <c r="DB12" s="1195"/>
      <c r="DC12" s="1195"/>
      <c r="DD12" s="1195"/>
      <c r="DE12" s="1195"/>
    </row>
    <row r="13" spans="1:109" s="244" customFormat="1" ht="13.2" x14ac:dyDescent="0.2">
      <c r="A13" s="1195"/>
      <c r="B13" s="1195"/>
      <c r="C13" s="1195"/>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c r="AJ13" s="1195"/>
      <c r="AK13" s="1195"/>
      <c r="AL13" s="1195"/>
      <c r="AM13" s="1195"/>
      <c r="AN13" s="1195"/>
      <c r="AO13" s="1195"/>
      <c r="AP13" s="1195"/>
      <c r="AQ13" s="1195"/>
      <c r="AR13" s="1195"/>
      <c r="AS13" s="1195"/>
      <c r="AT13" s="1195"/>
      <c r="AU13" s="1195"/>
      <c r="AV13" s="1195"/>
      <c r="AW13" s="1195"/>
      <c r="AX13" s="1195"/>
      <c r="AY13" s="1195"/>
      <c r="AZ13" s="1195"/>
      <c r="BA13" s="1195"/>
      <c r="BB13" s="1195"/>
      <c r="BC13" s="1195"/>
      <c r="BD13" s="1195"/>
      <c r="BE13" s="1195"/>
      <c r="BF13" s="1195"/>
      <c r="BG13" s="1195"/>
      <c r="BH13" s="1195"/>
      <c r="BI13" s="1195"/>
      <c r="BJ13" s="1195"/>
      <c r="BK13" s="1195"/>
      <c r="BL13" s="1195"/>
      <c r="BM13" s="1195"/>
      <c r="BN13" s="1195"/>
      <c r="BO13" s="1195"/>
      <c r="BP13" s="1195"/>
      <c r="BQ13" s="1195"/>
      <c r="BR13" s="1195"/>
      <c r="BS13" s="1195"/>
      <c r="BT13" s="1195"/>
      <c r="BU13" s="1195"/>
      <c r="BV13" s="1195"/>
      <c r="BW13" s="1195"/>
      <c r="BX13" s="1195"/>
      <c r="BY13" s="1195"/>
      <c r="BZ13" s="1195"/>
      <c r="CA13" s="1195"/>
      <c r="CB13" s="1195"/>
      <c r="CC13" s="1195"/>
      <c r="CD13" s="1195"/>
      <c r="CE13" s="1195"/>
      <c r="CF13" s="1195"/>
      <c r="CG13" s="1195"/>
      <c r="CH13" s="1195"/>
      <c r="CI13" s="1195"/>
      <c r="CJ13" s="1195"/>
      <c r="CK13" s="1195"/>
      <c r="CL13" s="1195"/>
      <c r="CM13" s="1195"/>
      <c r="CN13" s="1195"/>
      <c r="CO13" s="1195"/>
      <c r="CP13" s="1195"/>
      <c r="CQ13" s="1195"/>
      <c r="CR13" s="1195"/>
      <c r="CS13" s="1195"/>
      <c r="CT13" s="1195"/>
      <c r="CU13" s="1195"/>
      <c r="CV13" s="1195"/>
      <c r="CW13" s="1195"/>
      <c r="CX13" s="1195"/>
      <c r="CY13" s="1195"/>
      <c r="CZ13" s="1195"/>
      <c r="DA13" s="1195"/>
      <c r="DB13" s="1195"/>
      <c r="DC13" s="1195"/>
      <c r="DD13" s="1195"/>
      <c r="DE13" s="1195"/>
    </row>
    <row r="14" spans="1:109" s="244" customFormat="1" ht="13.2" x14ac:dyDescent="0.2">
      <c r="A14" s="1195"/>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1195"/>
      <c r="AH14" s="1195"/>
      <c r="AI14" s="1195"/>
      <c r="AJ14" s="1195"/>
      <c r="AK14" s="1195"/>
      <c r="AL14" s="1195"/>
      <c r="AM14" s="1195"/>
      <c r="AN14" s="1195"/>
      <c r="AO14" s="1195"/>
      <c r="AP14" s="1195"/>
      <c r="AQ14" s="1195"/>
      <c r="AR14" s="1195"/>
      <c r="AS14" s="1195"/>
      <c r="AT14" s="1195"/>
      <c r="AU14" s="1195"/>
      <c r="AV14" s="1195"/>
      <c r="AW14" s="1195"/>
      <c r="AX14" s="1195"/>
      <c r="AY14" s="1195"/>
      <c r="AZ14" s="1195"/>
      <c r="BA14" s="1195"/>
      <c r="BB14" s="1195"/>
      <c r="BC14" s="1195"/>
      <c r="BD14" s="1195"/>
      <c r="BE14" s="1195"/>
      <c r="BF14" s="1195"/>
      <c r="BG14" s="1195"/>
      <c r="BH14" s="1195"/>
      <c r="BI14" s="1195"/>
      <c r="BJ14" s="1195"/>
      <c r="BK14" s="1195"/>
      <c r="BL14" s="1195"/>
      <c r="BM14" s="1195"/>
      <c r="BN14" s="1195"/>
      <c r="BO14" s="1195"/>
      <c r="BP14" s="1195"/>
      <c r="BQ14" s="1195"/>
      <c r="BR14" s="1195"/>
      <c r="BS14" s="1195"/>
      <c r="BT14" s="1195"/>
      <c r="BU14" s="1195"/>
      <c r="BV14" s="1195"/>
      <c r="BW14" s="1195"/>
      <c r="BX14" s="1195"/>
      <c r="BY14" s="1195"/>
      <c r="BZ14" s="1195"/>
      <c r="CA14" s="1195"/>
      <c r="CB14" s="1195"/>
      <c r="CC14" s="1195"/>
      <c r="CD14" s="1195"/>
      <c r="CE14" s="1195"/>
      <c r="CF14" s="1195"/>
      <c r="CG14" s="1195"/>
      <c r="CH14" s="1195"/>
      <c r="CI14" s="1195"/>
      <c r="CJ14" s="1195"/>
      <c r="CK14" s="1195"/>
      <c r="CL14" s="1195"/>
      <c r="CM14" s="1195"/>
      <c r="CN14" s="1195"/>
      <c r="CO14" s="1195"/>
      <c r="CP14" s="1195"/>
      <c r="CQ14" s="1195"/>
      <c r="CR14" s="1195"/>
      <c r="CS14" s="1195"/>
      <c r="CT14" s="1195"/>
      <c r="CU14" s="1195"/>
      <c r="CV14" s="1195"/>
      <c r="CW14" s="1195"/>
      <c r="CX14" s="1195"/>
      <c r="CY14" s="1195"/>
      <c r="CZ14" s="1195"/>
      <c r="DA14" s="1195"/>
      <c r="DB14" s="1195"/>
      <c r="DC14" s="1195"/>
      <c r="DD14" s="1195"/>
      <c r="DE14" s="1195"/>
    </row>
    <row r="15" spans="1:109" s="244" customFormat="1" ht="13.2" x14ac:dyDescent="0.2">
      <c r="A15" s="246"/>
      <c r="B15" s="1195"/>
      <c r="C15" s="1195"/>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c r="AJ15" s="1195"/>
      <c r="AK15" s="1195"/>
      <c r="AL15" s="1195"/>
      <c r="AM15" s="1195"/>
      <c r="AN15" s="1195"/>
      <c r="AO15" s="1195"/>
      <c r="AP15" s="1195"/>
      <c r="AQ15" s="1195"/>
      <c r="AR15" s="1195"/>
      <c r="AS15" s="1195"/>
      <c r="AT15" s="1195"/>
      <c r="AU15" s="1195"/>
      <c r="AV15" s="1195"/>
      <c r="AW15" s="1195"/>
      <c r="AX15" s="1195"/>
      <c r="AY15" s="1195"/>
      <c r="AZ15" s="1195"/>
      <c r="BA15" s="1195"/>
      <c r="BB15" s="1195"/>
      <c r="BC15" s="1195"/>
      <c r="BD15" s="1195"/>
      <c r="BE15" s="1195"/>
      <c r="BF15" s="1195"/>
      <c r="BG15" s="1195"/>
      <c r="BH15" s="1195"/>
      <c r="BI15" s="1195"/>
      <c r="BJ15" s="1195"/>
      <c r="BK15" s="1195"/>
      <c r="BL15" s="1195"/>
      <c r="BM15" s="1195"/>
      <c r="BN15" s="1195"/>
      <c r="BO15" s="1195"/>
      <c r="BP15" s="1195"/>
      <c r="BQ15" s="1195"/>
      <c r="BR15" s="1195"/>
      <c r="BS15" s="1195"/>
      <c r="BT15" s="1195"/>
      <c r="BU15" s="1195"/>
      <c r="BV15" s="1195"/>
      <c r="BW15" s="1195"/>
      <c r="BX15" s="1195"/>
      <c r="BY15" s="1195"/>
      <c r="BZ15" s="1195"/>
      <c r="CA15" s="1195"/>
      <c r="CB15" s="1195"/>
      <c r="CC15" s="1195"/>
      <c r="CD15" s="1195"/>
      <c r="CE15" s="1195"/>
      <c r="CF15" s="1195"/>
      <c r="CG15" s="1195"/>
      <c r="CH15" s="1195"/>
      <c r="CI15" s="1195"/>
      <c r="CJ15" s="1195"/>
      <c r="CK15" s="1195"/>
      <c r="CL15" s="1195"/>
      <c r="CM15" s="1195"/>
      <c r="CN15" s="1195"/>
      <c r="CO15" s="1195"/>
      <c r="CP15" s="1195"/>
      <c r="CQ15" s="1195"/>
      <c r="CR15" s="1195"/>
      <c r="CS15" s="1195"/>
      <c r="CT15" s="1195"/>
      <c r="CU15" s="1195"/>
      <c r="CV15" s="1195"/>
      <c r="CW15" s="1195"/>
      <c r="CX15" s="1195"/>
      <c r="CY15" s="1195"/>
      <c r="CZ15" s="1195"/>
      <c r="DA15" s="1195"/>
      <c r="DB15" s="1195"/>
      <c r="DC15" s="1195"/>
      <c r="DD15" s="1195"/>
      <c r="DE15" s="1195"/>
    </row>
    <row r="16" spans="1:109" s="244" customFormat="1" ht="13.2" x14ac:dyDescent="0.2">
      <c r="A16" s="246"/>
      <c r="B16" s="1195"/>
      <c r="C16" s="1195"/>
      <c r="D16" s="1195"/>
      <c r="E16" s="1195"/>
      <c r="F16" s="1195"/>
      <c r="G16" s="1195"/>
      <c r="H16" s="1195"/>
      <c r="I16" s="1195"/>
      <c r="J16" s="1195"/>
      <c r="K16" s="1195"/>
      <c r="L16" s="1195"/>
      <c r="M16" s="1195"/>
      <c r="N16" s="1195"/>
      <c r="O16" s="1195"/>
      <c r="P16" s="1195"/>
      <c r="Q16" s="1195"/>
      <c r="R16" s="1195"/>
      <c r="S16" s="1195"/>
      <c r="T16" s="1195"/>
      <c r="U16" s="1195"/>
      <c r="V16" s="1195"/>
      <c r="W16" s="1195"/>
      <c r="X16" s="1195"/>
      <c r="Y16" s="1195"/>
      <c r="Z16" s="1195"/>
      <c r="AA16" s="1195"/>
      <c r="AB16" s="1195"/>
      <c r="AC16" s="1195"/>
      <c r="AD16" s="1195"/>
      <c r="AE16" s="1195"/>
      <c r="AF16" s="1195"/>
      <c r="AG16" s="1195"/>
      <c r="AH16" s="1195"/>
      <c r="AI16" s="1195"/>
      <c r="AJ16" s="1195"/>
      <c r="AK16" s="1195"/>
      <c r="AL16" s="1195"/>
      <c r="AM16" s="1195"/>
      <c r="AN16" s="1195"/>
      <c r="AO16" s="1195"/>
      <c r="AP16" s="1195"/>
      <c r="AQ16" s="1195"/>
      <c r="AR16" s="1195"/>
      <c r="AS16" s="1195"/>
      <c r="AT16" s="1195"/>
      <c r="AU16" s="1195"/>
      <c r="AV16" s="1195"/>
      <c r="AW16" s="1195"/>
      <c r="AX16" s="1195"/>
      <c r="AY16" s="1195"/>
      <c r="AZ16" s="1195"/>
      <c r="BA16" s="1195"/>
      <c r="BB16" s="1195"/>
      <c r="BC16" s="1195"/>
      <c r="BD16" s="1195"/>
      <c r="BE16" s="1195"/>
      <c r="BF16" s="1195"/>
      <c r="BG16" s="1195"/>
      <c r="BH16" s="1195"/>
      <c r="BI16" s="1195"/>
      <c r="BJ16" s="1195"/>
      <c r="BK16" s="1195"/>
      <c r="BL16" s="1195"/>
      <c r="BM16" s="1195"/>
      <c r="BN16" s="1195"/>
      <c r="BO16" s="1195"/>
      <c r="BP16" s="1195"/>
      <c r="BQ16" s="1195"/>
      <c r="BR16" s="1195"/>
      <c r="BS16" s="1195"/>
      <c r="BT16" s="1195"/>
      <c r="BU16" s="1195"/>
      <c r="BV16" s="1195"/>
      <c r="BW16" s="1195"/>
      <c r="BX16" s="1195"/>
      <c r="BY16" s="1195"/>
      <c r="BZ16" s="1195"/>
      <c r="CA16" s="1195"/>
      <c r="CB16" s="1195"/>
      <c r="CC16" s="1195"/>
      <c r="CD16" s="1195"/>
      <c r="CE16" s="1195"/>
      <c r="CF16" s="1195"/>
      <c r="CG16" s="1195"/>
      <c r="CH16" s="1195"/>
      <c r="CI16" s="1195"/>
      <c r="CJ16" s="1195"/>
      <c r="CK16" s="1195"/>
      <c r="CL16" s="1195"/>
      <c r="CM16" s="1195"/>
      <c r="CN16" s="1195"/>
      <c r="CO16" s="1195"/>
      <c r="CP16" s="1195"/>
      <c r="CQ16" s="1195"/>
      <c r="CR16" s="1195"/>
      <c r="CS16" s="1195"/>
      <c r="CT16" s="1195"/>
      <c r="CU16" s="1195"/>
      <c r="CV16" s="1195"/>
      <c r="CW16" s="1195"/>
      <c r="CX16" s="1195"/>
      <c r="CY16" s="1195"/>
      <c r="CZ16" s="1195"/>
      <c r="DA16" s="1195"/>
      <c r="DB16" s="1195"/>
      <c r="DC16" s="1195"/>
      <c r="DD16" s="1195"/>
      <c r="DE16" s="1195"/>
    </row>
    <row r="17" spans="1:109" s="244" customFormat="1" ht="13.2" x14ac:dyDescent="0.2">
      <c r="A17" s="246"/>
      <c r="B17" s="1195"/>
      <c r="C17" s="1195"/>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1195"/>
      <c r="Z17" s="1195"/>
      <c r="AA17" s="1195"/>
      <c r="AB17" s="1195"/>
      <c r="AC17" s="1195"/>
      <c r="AD17" s="1195"/>
      <c r="AE17" s="1195"/>
      <c r="AF17" s="1195"/>
      <c r="AG17" s="1195"/>
      <c r="AH17" s="1195"/>
      <c r="AI17" s="1195"/>
      <c r="AJ17" s="1195"/>
      <c r="AK17" s="1195"/>
      <c r="AL17" s="1195"/>
      <c r="AM17" s="1195"/>
      <c r="AN17" s="1195"/>
      <c r="AO17" s="1195"/>
      <c r="AP17" s="1195"/>
      <c r="AQ17" s="1195"/>
      <c r="AR17" s="1195"/>
      <c r="AS17" s="1195"/>
      <c r="AT17" s="1195"/>
      <c r="AU17" s="1195"/>
      <c r="AV17" s="1195"/>
      <c r="AW17" s="1195"/>
      <c r="AX17" s="1195"/>
      <c r="AY17" s="1195"/>
      <c r="AZ17" s="1195"/>
      <c r="BA17" s="1195"/>
      <c r="BB17" s="1195"/>
      <c r="BC17" s="1195"/>
      <c r="BD17" s="1195"/>
      <c r="BE17" s="1195"/>
      <c r="BF17" s="1195"/>
      <c r="BG17" s="1195"/>
      <c r="BH17" s="1195"/>
      <c r="BI17" s="1195"/>
      <c r="BJ17" s="1195"/>
      <c r="BK17" s="1195"/>
      <c r="BL17" s="1195"/>
      <c r="BM17" s="1195"/>
      <c r="BN17" s="1195"/>
      <c r="BO17" s="1195"/>
      <c r="BP17" s="1195"/>
      <c r="BQ17" s="1195"/>
      <c r="BR17" s="1195"/>
      <c r="BS17" s="1195"/>
      <c r="BT17" s="1195"/>
      <c r="BU17" s="1195"/>
      <c r="BV17" s="1195"/>
      <c r="BW17" s="1195"/>
      <c r="BX17" s="1195"/>
      <c r="BY17" s="1195"/>
      <c r="BZ17" s="1195"/>
      <c r="CA17" s="1195"/>
      <c r="CB17" s="1195"/>
      <c r="CC17" s="1195"/>
      <c r="CD17" s="1195"/>
      <c r="CE17" s="1195"/>
      <c r="CF17" s="1195"/>
      <c r="CG17" s="1195"/>
      <c r="CH17" s="1195"/>
      <c r="CI17" s="1195"/>
      <c r="CJ17" s="1195"/>
      <c r="CK17" s="1195"/>
      <c r="CL17" s="1195"/>
      <c r="CM17" s="1195"/>
      <c r="CN17" s="1195"/>
      <c r="CO17" s="1195"/>
      <c r="CP17" s="1195"/>
      <c r="CQ17" s="1195"/>
      <c r="CR17" s="1195"/>
      <c r="CS17" s="1195"/>
      <c r="CT17" s="1195"/>
      <c r="CU17" s="1195"/>
      <c r="CV17" s="1195"/>
      <c r="CW17" s="1195"/>
      <c r="CX17" s="1195"/>
      <c r="CY17" s="1195"/>
      <c r="CZ17" s="1195"/>
      <c r="DA17" s="1195"/>
      <c r="DB17" s="1195"/>
      <c r="DC17" s="1195"/>
      <c r="DD17" s="1195"/>
      <c r="DE17" s="1195"/>
    </row>
    <row r="18" spans="1:109" s="244" customFormat="1" ht="13.2" x14ac:dyDescent="0.2">
      <c r="A18" s="246"/>
      <c r="B18" s="1195"/>
      <c r="C18" s="1195"/>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5"/>
      <c r="AH18" s="1195"/>
      <c r="AI18" s="1195"/>
      <c r="AJ18" s="1195"/>
      <c r="AK18" s="1195"/>
      <c r="AL18" s="1195"/>
      <c r="AM18" s="1195"/>
      <c r="AN18" s="1195"/>
      <c r="AO18" s="1195"/>
      <c r="AP18" s="1195"/>
      <c r="AQ18" s="1195"/>
      <c r="AR18" s="1195"/>
      <c r="AS18" s="1195"/>
      <c r="AT18" s="1195"/>
      <c r="AU18" s="1195"/>
      <c r="AV18" s="1195"/>
      <c r="AW18" s="1195"/>
      <c r="AX18" s="1195"/>
      <c r="AY18" s="1195"/>
      <c r="AZ18" s="1195"/>
      <c r="BA18" s="1195"/>
      <c r="BB18" s="1195"/>
      <c r="BC18" s="1195"/>
      <c r="BD18" s="1195"/>
      <c r="BE18" s="1195"/>
      <c r="BF18" s="1195"/>
      <c r="BG18" s="1195"/>
      <c r="BH18" s="1195"/>
      <c r="BI18" s="1195"/>
      <c r="BJ18" s="1195"/>
      <c r="BK18" s="1195"/>
      <c r="BL18" s="1195"/>
      <c r="BM18" s="1195"/>
      <c r="BN18" s="1195"/>
      <c r="BO18" s="1195"/>
      <c r="BP18" s="1195"/>
      <c r="BQ18" s="1195"/>
      <c r="BR18" s="1195"/>
      <c r="BS18" s="1195"/>
      <c r="BT18" s="1195"/>
      <c r="BU18" s="1195"/>
      <c r="BV18" s="1195"/>
      <c r="BW18" s="1195"/>
      <c r="BX18" s="1195"/>
      <c r="BY18" s="1195"/>
      <c r="BZ18" s="1195"/>
      <c r="CA18" s="1195"/>
      <c r="CB18" s="1195"/>
      <c r="CC18" s="1195"/>
      <c r="CD18" s="1195"/>
      <c r="CE18" s="1195"/>
      <c r="CF18" s="1195"/>
      <c r="CG18" s="1195"/>
      <c r="CH18" s="1195"/>
      <c r="CI18" s="1195"/>
      <c r="CJ18" s="1195"/>
      <c r="CK18" s="1195"/>
      <c r="CL18" s="1195"/>
      <c r="CM18" s="1195"/>
      <c r="CN18" s="1195"/>
      <c r="CO18" s="1195"/>
      <c r="CP18" s="1195"/>
      <c r="CQ18" s="1195"/>
      <c r="CR18" s="1195"/>
      <c r="CS18" s="1195"/>
      <c r="CT18" s="1195"/>
      <c r="CU18" s="1195"/>
      <c r="CV18" s="1195"/>
      <c r="CW18" s="1195"/>
      <c r="CX18" s="1195"/>
      <c r="CY18" s="1195"/>
      <c r="CZ18" s="1195"/>
      <c r="DA18" s="1195"/>
      <c r="DB18" s="1195"/>
      <c r="DC18" s="1195"/>
      <c r="DD18" s="1195"/>
      <c r="DE18" s="1195"/>
    </row>
    <row r="19" spans="1:109" ht="13.2" x14ac:dyDescent="0.2">
      <c r="DD19" s="246"/>
      <c r="DE19" s="246"/>
    </row>
    <row r="20" spans="1:109" ht="13.2" x14ac:dyDescent="0.2">
      <c r="DD20" s="246"/>
      <c r="DE20" s="246"/>
    </row>
    <row r="21" spans="1:109" ht="17.25" customHeight="1" x14ac:dyDescent="0.2">
      <c r="B21" s="1196"/>
      <c r="C21" s="248"/>
      <c r="D21" s="248"/>
      <c r="E21" s="248"/>
      <c r="F21" s="248"/>
      <c r="G21" s="248"/>
      <c r="H21" s="248"/>
      <c r="I21" s="248"/>
      <c r="J21" s="248"/>
      <c r="K21" s="248"/>
      <c r="L21" s="248"/>
      <c r="M21" s="248"/>
      <c r="N21" s="1197"/>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1197"/>
      <c r="AU21" s="248"/>
      <c r="AV21" s="248"/>
      <c r="AW21" s="248"/>
      <c r="AX21" s="248"/>
      <c r="AY21" s="248"/>
      <c r="AZ21" s="248"/>
      <c r="BA21" s="248"/>
      <c r="BB21" s="248"/>
      <c r="BC21" s="248"/>
      <c r="BD21" s="248"/>
      <c r="BE21" s="248"/>
      <c r="BF21" s="1197"/>
      <c r="BG21" s="248"/>
      <c r="BH21" s="248"/>
      <c r="BI21" s="248"/>
      <c r="BJ21" s="248"/>
      <c r="BK21" s="248"/>
      <c r="BL21" s="248"/>
      <c r="BM21" s="248"/>
      <c r="BN21" s="248"/>
      <c r="BO21" s="248"/>
      <c r="BP21" s="248"/>
      <c r="BQ21" s="248"/>
      <c r="BR21" s="1197"/>
      <c r="BS21" s="248"/>
      <c r="BT21" s="248"/>
      <c r="BU21" s="248"/>
      <c r="BV21" s="248"/>
      <c r="BW21" s="248"/>
      <c r="BX21" s="248"/>
      <c r="BY21" s="248"/>
      <c r="BZ21" s="248"/>
      <c r="CA21" s="248"/>
      <c r="CB21" s="248"/>
      <c r="CC21" s="248"/>
      <c r="CD21" s="1197"/>
      <c r="CE21" s="248"/>
      <c r="CF21" s="248"/>
      <c r="CG21" s="248"/>
      <c r="CH21" s="248"/>
      <c r="CI21" s="248"/>
      <c r="CJ21" s="248"/>
      <c r="CK21" s="248"/>
      <c r="CL21" s="248"/>
      <c r="CM21" s="248"/>
      <c r="CN21" s="248"/>
      <c r="CO21" s="248"/>
      <c r="CP21" s="1197"/>
      <c r="CQ21" s="248"/>
      <c r="CR21" s="248"/>
      <c r="CS21" s="248"/>
      <c r="CT21" s="248"/>
      <c r="CU21" s="248"/>
      <c r="CV21" s="248"/>
      <c r="CW21" s="248"/>
      <c r="CX21" s="248"/>
      <c r="CY21" s="248"/>
      <c r="CZ21" s="248"/>
      <c r="DA21" s="248"/>
      <c r="DB21" s="1197"/>
      <c r="DC21" s="248"/>
      <c r="DD21" s="249"/>
      <c r="DE21" s="246"/>
    </row>
    <row r="22" spans="1:109" ht="17.25" customHeight="1" x14ac:dyDescent="0.2">
      <c r="B22" s="250"/>
    </row>
    <row r="23" spans="1:109" ht="13.2" x14ac:dyDescent="0.2">
      <c r="B23" s="250"/>
    </row>
    <row r="24" spans="1:109" ht="13.2" x14ac:dyDescent="0.2">
      <c r="B24" s="250"/>
    </row>
    <row r="25" spans="1:109" ht="13.2" x14ac:dyDescent="0.2">
      <c r="B25" s="250"/>
    </row>
    <row r="26" spans="1:109" ht="13.2" x14ac:dyDescent="0.2">
      <c r="B26" s="250"/>
    </row>
    <row r="27" spans="1:109" ht="13.2" x14ac:dyDescent="0.2">
      <c r="B27" s="250"/>
    </row>
    <row r="28" spans="1:109" ht="13.2" x14ac:dyDescent="0.2">
      <c r="B28" s="250"/>
    </row>
    <row r="29" spans="1:109" ht="13.2" x14ac:dyDescent="0.2">
      <c r="B29" s="250"/>
    </row>
    <row r="30" spans="1:109" ht="13.2" x14ac:dyDescent="0.2">
      <c r="B30" s="250"/>
    </row>
    <row r="31" spans="1:109" ht="13.2" x14ac:dyDescent="0.2">
      <c r="B31" s="250"/>
    </row>
    <row r="32" spans="1:109" ht="13.2" x14ac:dyDescent="0.2">
      <c r="B32" s="250"/>
    </row>
    <row r="33" spans="2:109" ht="13.2" x14ac:dyDescent="0.2">
      <c r="B33" s="250"/>
    </row>
    <row r="34" spans="2:109" ht="13.2" x14ac:dyDescent="0.2">
      <c r="B34" s="250"/>
    </row>
    <row r="35" spans="2:109" ht="13.2" x14ac:dyDescent="0.2">
      <c r="B35" s="250"/>
    </row>
    <row r="36" spans="2:109" ht="13.2" x14ac:dyDescent="0.2">
      <c r="B36" s="250"/>
    </row>
    <row r="37" spans="2:109" ht="13.2" x14ac:dyDescent="0.2">
      <c r="B37" s="250"/>
    </row>
    <row r="38" spans="2:109" ht="13.2" x14ac:dyDescent="0.2">
      <c r="B38" s="250"/>
    </row>
    <row r="39" spans="2:109" ht="13.2" x14ac:dyDescent="0.2">
      <c r="B39" s="331"/>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2"/>
      <c r="BQ39" s="302"/>
      <c r="BR39" s="302"/>
      <c r="BS39" s="302"/>
      <c r="BT39" s="302"/>
      <c r="BU39" s="302"/>
      <c r="BV39" s="302"/>
      <c r="BW39" s="302"/>
      <c r="BX39" s="302"/>
      <c r="BY39" s="302"/>
      <c r="BZ39" s="302"/>
      <c r="CA39" s="302"/>
      <c r="CB39" s="302"/>
      <c r="CC39" s="302"/>
      <c r="CD39" s="302"/>
      <c r="CE39" s="302"/>
      <c r="CF39" s="302"/>
      <c r="CG39" s="302"/>
      <c r="CH39" s="302"/>
      <c r="CI39" s="302"/>
      <c r="CJ39" s="302"/>
      <c r="CK39" s="302"/>
      <c r="CL39" s="302"/>
      <c r="CM39" s="302"/>
      <c r="CN39" s="302"/>
      <c r="CO39" s="302"/>
      <c r="CP39" s="302"/>
      <c r="CQ39" s="302"/>
      <c r="CR39" s="302"/>
      <c r="CS39" s="302"/>
      <c r="CT39" s="302"/>
      <c r="CU39" s="302"/>
      <c r="CV39" s="302"/>
      <c r="CW39" s="302"/>
      <c r="CX39" s="302"/>
      <c r="CY39" s="302"/>
      <c r="CZ39" s="302"/>
      <c r="DA39" s="302"/>
      <c r="DB39" s="302"/>
      <c r="DC39" s="302"/>
      <c r="DD39" s="332"/>
    </row>
    <row r="40" spans="2:109" ht="13.2" x14ac:dyDescent="0.2">
      <c r="B40" s="1198"/>
      <c r="DD40" s="1198"/>
      <c r="DE40" s="246"/>
    </row>
    <row r="41" spans="2:109" ht="16.2" x14ac:dyDescent="0.2">
      <c r="B41" s="247" t="s">
        <v>592</v>
      </c>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8"/>
      <c r="BR41" s="248"/>
      <c r="BS41" s="248"/>
      <c r="BT41" s="248"/>
      <c r="BU41" s="248"/>
      <c r="BV41" s="248"/>
      <c r="BW41" s="248"/>
      <c r="BX41" s="248"/>
      <c r="BY41" s="248"/>
      <c r="BZ41" s="248"/>
      <c r="CA41" s="248"/>
      <c r="CB41" s="248"/>
      <c r="CC41" s="248"/>
      <c r="CD41" s="248"/>
      <c r="CE41" s="248"/>
      <c r="CF41" s="248"/>
      <c r="CG41" s="248"/>
      <c r="CH41" s="248"/>
      <c r="CI41" s="248"/>
      <c r="CJ41" s="248"/>
      <c r="CK41" s="248"/>
      <c r="CL41" s="248"/>
      <c r="CM41" s="248"/>
      <c r="CN41" s="248"/>
      <c r="CO41" s="248"/>
      <c r="CP41" s="248"/>
      <c r="CQ41" s="248"/>
      <c r="CR41" s="248"/>
      <c r="CS41" s="248"/>
      <c r="CT41" s="248"/>
      <c r="CU41" s="248"/>
      <c r="CV41" s="248"/>
      <c r="CW41" s="248"/>
      <c r="CX41" s="248"/>
      <c r="CY41" s="248"/>
      <c r="CZ41" s="248"/>
      <c r="DA41" s="248"/>
      <c r="DB41" s="248"/>
      <c r="DC41" s="248"/>
      <c r="DD41" s="249"/>
    </row>
    <row r="42" spans="2:109" ht="13.2" x14ac:dyDescent="0.2">
      <c r="B42" s="250"/>
      <c r="G42" s="1199"/>
      <c r="I42" s="1200"/>
      <c r="J42" s="1200"/>
      <c r="K42" s="1200"/>
      <c r="AM42" s="1199"/>
      <c r="AN42" s="1199" t="s">
        <v>593</v>
      </c>
      <c r="AP42" s="1200"/>
      <c r="AQ42" s="1200"/>
      <c r="AR42" s="1200"/>
      <c r="AY42" s="1199"/>
      <c r="BA42" s="1200"/>
      <c r="BB42" s="1200"/>
      <c r="BC42" s="1200"/>
      <c r="BK42" s="1199"/>
      <c r="BM42" s="1200"/>
      <c r="BN42" s="1200"/>
      <c r="BO42" s="1200"/>
      <c r="BW42" s="1199"/>
      <c r="BY42" s="1200"/>
      <c r="BZ42" s="1200"/>
      <c r="CA42" s="1200"/>
      <c r="CI42" s="1199"/>
      <c r="CK42" s="1200"/>
      <c r="CL42" s="1200"/>
      <c r="CM42" s="1200"/>
      <c r="CU42" s="1199"/>
      <c r="CW42" s="1200"/>
      <c r="CX42" s="1200"/>
      <c r="CY42" s="1200"/>
    </row>
    <row r="43" spans="2:109" ht="13.5" customHeight="1" x14ac:dyDescent="0.2">
      <c r="B43" s="250"/>
      <c r="AN43" s="1201" t="s">
        <v>594</v>
      </c>
      <c r="AO43" s="1202"/>
      <c r="AP43" s="1202"/>
      <c r="AQ43" s="1202"/>
      <c r="AR43" s="1202"/>
      <c r="AS43" s="1202"/>
      <c r="AT43" s="1202"/>
      <c r="AU43" s="1202"/>
      <c r="AV43" s="1202"/>
      <c r="AW43" s="1202"/>
      <c r="AX43" s="1202"/>
      <c r="AY43" s="1202"/>
      <c r="AZ43" s="1202"/>
      <c r="BA43" s="1202"/>
      <c r="BB43" s="1202"/>
      <c r="BC43" s="1202"/>
      <c r="BD43" s="1202"/>
      <c r="BE43" s="1202"/>
      <c r="BF43" s="1202"/>
      <c r="BG43" s="1202"/>
      <c r="BH43" s="1202"/>
      <c r="BI43" s="1202"/>
      <c r="BJ43" s="1202"/>
      <c r="BK43" s="1202"/>
      <c r="BL43" s="1202"/>
      <c r="BM43" s="1202"/>
      <c r="BN43" s="1202"/>
      <c r="BO43" s="1202"/>
      <c r="BP43" s="1202"/>
      <c r="BQ43" s="1202"/>
      <c r="BR43" s="1202"/>
      <c r="BS43" s="1202"/>
      <c r="BT43" s="1202"/>
      <c r="BU43" s="1202"/>
      <c r="BV43" s="1202"/>
      <c r="BW43" s="1202"/>
      <c r="BX43" s="1202"/>
      <c r="BY43" s="1202"/>
      <c r="BZ43" s="1202"/>
      <c r="CA43" s="1202"/>
      <c r="CB43" s="1202"/>
      <c r="CC43" s="1202"/>
      <c r="CD43" s="1202"/>
      <c r="CE43" s="1202"/>
      <c r="CF43" s="1202"/>
      <c r="CG43" s="1202"/>
      <c r="CH43" s="1202"/>
      <c r="CI43" s="1202"/>
      <c r="CJ43" s="1202"/>
      <c r="CK43" s="1202"/>
      <c r="CL43" s="1202"/>
      <c r="CM43" s="1202"/>
      <c r="CN43" s="1202"/>
      <c r="CO43" s="1202"/>
      <c r="CP43" s="1202"/>
      <c r="CQ43" s="1202"/>
      <c r="CR43" s="1202"/>
      <c r="CS43" s="1202"/>
      <c r="CT43" s="1202"/>
      <c r="CU43" s="1202"/>
      <c r="CV43" s="1202"/>
      <c r="CW43" s="1202"/>
      <c r="CX43" s="1202"/>
      <c r="CY43" s="1202"/>
      <c r="CZ43" s="1202"/>
      <c r="DA43" s="1202"/>
      <c r="DB43" s="1202"/>
      <c r="DC43" s="1203"/>
    </row>
    <row r="44" spans="2:109" ht="13.2" x14ac:dyDescent="0.2">
      <c r="B44" s="250"/>
      <c r="AN44" s="1204"/>
      <c r="AO44" s="1205"/>
      <c r="AP44" s="1205"/>
      <c r="AQ44" s="1205"/>
      <c r="AR44" s="1205"/>
      <c r="AS44" s="1205"/>
      <c r="AT44" s="1205"/>
      <c r="AU44" s="1205"/>
      <c r="AV44" s="1205"/>
      <c r="AW44" s="1205"/>
      <c r="AX44" s="1205"/>
      <c r="AY44" s="1205"/>
      <c r="AZ44" s="1205"/>
      <c r="BA44" s="1205"/>
      <c r="BB44" s="1205"/>
      <c r="BC44" s="1205"/>
      <c r="BD44" s="1205"/>
      <c r="BE44" s="1205"/>
      <c r="BF44" s="1205"/>
      <c r="BG44" s="1205"/>
      <c r="BH44" s="1205"/>
      <c r="BI44" s="1205"/>
      <c r="BJ44" s="1205"/>
      <c r="BK44" s="1205"/>
      <c r="BL44" s="1205"/>
      <c r="BM44" s="1205"/>
      <c r="BN44" s="1205"/>
      <c r="BO44" s="1205"/>
      <c r="BP44" s="1205"/>
      <c r="BQ44" s="1205"/>
      <c r="BR44" s="1205"/>
      <c r="BS44" s="1205"/>
      <c r="BT44" s="1205"/>
      <c r="BU44" s="1205"/>
      <c r="BV44" s="1205"/>
      <c r="BW44" s="1205"/>
      <c r="BX44" s="1205"/>
      <c r="BY44" s="1205"/>
      <c r="BZ44" s="1205"/>
      <c r="CA44" s="1205"/>
      <c r="CB44" s="1205"/>
      <c r="CC44" s="1205"/>
      <c r="CD44" s="1205"/>
      <c r="CE44" s="1205"/>
      <c r="CF44" s="1205"/>
      <c r="CG44" s="1205"/>
      <c r="CH44" s="1205"/>
      <c r="CI44" s="1205"/>
      <c r="CJ44" s="1205"/>
      <c r="CK44" s="1205"/>
      <c r="CL44" s="1205"/>
      <c r="CM44" s="1205"/>
      <c r="CN44" s="1205"/>
      <c r="CO44" s="1205"/>
      <c r="CP44" s="1205"/>
      <c r="CQ44" s="1205"/>
      <c r="CR44" s="1205"/>
      <c r="CS44" s="1205"/>
      <c r="CT44" s="1205"/>
      <c r="CU44" s="1205"/>
      <c r="CV44" s="1205"/>
      <c r="CW44" s="1205"/>
      <c r="CX44" s="1205"/>
      <c r="CY44" s="1205"/>
      <c r="CZ44" s="1205"/>
      <c r="DA44" s="1205"/>
      <c r="DB44" s="1205"/>
      <c r="DC44" s="1206"/>
    </row>
    <row r="45" spans="2:109" ht="13.2" x14ac:dyDescent="0.2">
      <c r="B45" s="250"/>
      <c r="AN45" s="1204"/>
      <c r="AO45" s="1205"/>
      <c r="AP45" s="1205"/>
      <c r="AQ45" s="1205"/>
      <c r="AR45" s="1205"/>
      <c r="AS45" s="1205"/>
      <c r="AT45" s="1205"/>
      <c r="AU45" s="1205"/>
      <c r="AV45" s="1205"/>
      <c r="AW45" s="1205"/>
      <c r="AX45" s="1205"/>
      <c r="AY45" s="1205"/>
      <c r="AZ45" s="1205"/>
      <c r="BA45" s="1205"/>
      <c r="BB45" s="1205"/>
      <c r="BC45" s="1205"/>
      <c r="BD45" s="1205"/>
      <c r="BE45" s="1205"/>
      <c r="BF45" s="1205"/>
      <c r="BG45" s="1205"/>
      <c r="BH45" s="1205"/>
      <c r="BI45" s="1205"/>
      <c r="BJ45" s="1205"/>
      <c r="BK45" s="1205"/>
      <c r="BL45" s="1205"/>
      <c r="BM45" s="1205"/>
      <c r="BN45" s="1205"/>
      <c r="BO45" s="1205"/>
      <c r="BP45" s="1205"/>
      <c r="BQ45" s="1205"/>
      <c r="BR45" s="1205"/>
      <c r="BS45" s="1205"/>
      <c r="BT45" s="1205"/>
      <c r="BU45" s="1205"/>
      <c r="BV45" s="1205"/>
      <c r="BW45" s="1205"/>
      <c r="BX45" s="1205"/>
      <c r="BY45" s="1205"/>
      <c r="BZ45" s="1205"/>
      <c r="CA45" s="1205"/>
      <c r="CB45" s="1205"/>
      <c r="CC45" s="1205"/>
      <c r="CD45" s="1205"/>
      <c r="CE45" s="1205"/>
      <c r="CF45" s="1205"/>
      <c r="CG45" s="1205"/>
      <c r="CH45" s="1205"/>
      <c r="CI45" s="1205"/>
      <c r="CJ45" s="1205"/>
      <c r="CK45" s="1205"/>
      <c r="CL45" s="1205"/>
      <c r="CM45" s="1205"/>
      <c r="CN45" s="1205"/>
      <c r="CO45" s="1205"/>
      <c r="CP45" s="1205"/>
      <c r="CQ45" s="1205"/>
      <c r="CR45" s="1205"/>
      <c r="CS45" s="1205"/>
      <c r="CT45" s="1205"/>
      <c r="CU45" s="1205"/>
      <c r="CV45" s="1205"/>
      <c r="CW45" s="1205"/>
      <c r="CX45" s="1205"/>
      <c r="CY45" s="1205"/>
      <c r="CZ45" s="1205"/>
      <c r="DA45" s="1205"/>
      <c r="DB45" s="1205"/>
      <c r="DC45" s="1206"/>
    </row>
    <row r="46" spans="2:109" ht="13.2" x14ac:dyDescent="0.2">
      <c r="B46" s="250"/>
      <c r="AN46" s="1204"/>
      <c r="AO46" s="1205"/>
      <c r="AP46" s="1205"/>
      <c r="AQ46" s="1205"/>
      <c r="AR46" s="1205"/>
      <c r="AS46" s="1205"/>
      <c r="AT46" s="1205"/>
      <c r="AU46" s="1205"/>
      <c r="AV46" s="1205"/>
      <c r="AW46" s="1205"/>
      <c r="AX46" s="1205"/>
      <c r="AY46" s="1205"/>
      <c r="AZ46" s="1205"/>
      <c r="BA46" s="1205"/>
      <c r="BB46" s="1205"/>
      <c r="BC46" s="1205"/>
      <c r="BD46" s="1205"/>
      <c r="BE46" s="1205"/>
      <c r="BF46" s="1205"/>
      <c r="BG46" s="1205"/>
      <c r="BH46" s="1205"/>
      <c r="BI46" s="1205"/>
      <c r="BJ46" s="1205"/>
      <c r="BK46" s="1205"/>
      <c r="BL46" s="1205"/>
      <c r="BM46" s="1205"/>
      <c r="BN46" s="1205"/>
      <c r="BO46" s="1205"/>
      <c r="BP46" s="1205"/>
      <c r="BQ46" s="1205"/>
      <c r="BR46" s="1205"/>
      <c r="BS46" s="1205"/>
      <c r="BT46" s="1205"/>
      <c r="BU46" s="1205"/>
      <c r="BV46" s="1205"/>
      <c r="BW46" s="1205"/>
      <c r="BX46" s="1205"/>
      <c r="BY46" s="1205"/>
      <c r="BZ46" s="1205"/>
      <c r="CA46" s="1205"/>
      <c r="CB46" s="1205"/>
      <c r="CC46" s="1205"/>
      <c r="CD46" s="1205"/>
      <c r="CE46" s="1205"/>
      <c r="CF46" s="1205"/>
      <c r="CG46" s="1205"/>
      <c r="CH46" s="1205"/>
      <c r="CI46" s="1205"/>
      <c r="CJ46" s="1205"/>
      <c r="CK46" s="1205"/>
      <c r="CL46" s="1205"/>
      <c r="CM46" s="1205"/>
      <c r="CN46" s="1205"/>
      <c r="CO46" s="1205"/>
      <c r="CP46" s="1205"/>
      <c r="CQ46" s="1205"/>
      <c r="CR46" s="1205"/>
      <c r="CS46" s="1205"/>
      <c r="CT46" s="1205"/>
      <c r="CU46" s="1205"/>
      <c r="CV46" s="1205"/>
      <c r="CW46" s="1205"/>
      <c r="CX46" s="1205"/>
      <c r="CY46" s="1205"/>
      <c r="CZ46" s="1205"/>
      <c r="DA46" s="1205"/>
      <c r="DB46" s="1205"/>
      <c r="DC46" s="1206"/>
    </row>
    <row r="47" spans="2:109" ht="13.2" x14ac:dyDescent="0.2">
      <c r="B47" s="250"/>
      <c r="AN47" s="1207"/>
      <c r="AO47" s="1208"/>
      <c r="AP47" s="1208"/>
      <c r="AQ47" s="1208"/>
      <c r="AR47" s="1208"/>
      <c r="AS47" s="1208"/>
      <c r="AT47" s="1208"/>
      <c r="AU47" s="1208"/>
      <c r="AV47" s="1208"/>
      <c r="AW47" s="1208"/>
      <c r="AX47" s="1208"/>
      <c r="AY47" s="1208"/>
      <c r="AZ47" s="1208"/>
      <c r="BA47" s="1208"/>
      <c r="BB47" s="1208"/>
      <c r="BC47" s="1208"/>
      <c r="BD47" s="1208"/>
      <c r="BE47" s="1208"/>
      <c r="BF47" s="1208"/>
      <c r="BG47" s="1208"/>
      <c r="BH47" s="1208"/>
      <c r="BI47" s="1208"/>
      <c r="BJ47" s="1208"/>
      <c r="BK47" s="1208"/>
      <c r="BL47" s="1208"/>
      <c r="BM47" s="1208"/>
      <c r="BN47" s="1208"/>
      <c r="BO47" s="1208"/>
      <c r="BP47" s="1208"/>
      <c r="BQ47" s="1208"/>
      <c r="BR47" s="1208"/>
      <c r="BS47" s="1208"/>
      <c r="BT47" s="1208"/>
      <c r="BU47" s="1208"/>
      <c r="BV47" s="1208"/>
      <c r="BW47" s="1208"/>
      <c r="BX47" s="1208"/>
      <c r="BY47" s="1208"/>
      <c r="BZ47" s="1208"/>
      <c r="CA47" s="1208"/>
      <c r="CB47" s="1208"/>
      <c r="CC47" s="1208"/>
      <c r="CD47" s="1208"/>
      <c r="CE47" s="1208"/>
      <c r="CF47" s="1208"/>
      <c r="CG47" s="1208"/>
      <c r="CH47" s="1208"/>
      <c r="CI47" s="1208"/>
      <c r="CJ47" s="1208"/>
      <c r="CK47" s="1208"/>
      <c r="CL47" s="1208"/>
      <c r="CM47" s="1208"/>
      <c r="CN47" s="1208"/>
      <c r="CO47" s="1208"/>
      <c r="CP47" s="1208"/>
      <c r="CQ47" s="1208"/>
      <c r="CR47" s="1208"/>
      <c r="CS47" s="1208"/>
      <c r="CT47" s="1208"/>
      <c r="CU47" s="1208"/>
      <c r="CV47" s="1208"/>
      <c r="CW47" s="1208"/>
      <c r="CX47" s="1208"/>
      <c r="CY47" s="1208"/>
      <c r="CZ47" s="1208"/>
      <c r="DA47" s="1208"/>
      <c r="DB47" s="1208"/>
      <c r="DC47" s="1209"/>
    </row>
    <row r="48" spans="2:109" ht="13.2" x14ac:dyDescent="0.2">
      <c r="B48" s="250"/>
      <c r="H48" s="1210"/>
      <c r="I48" s="1210"/>
      <c r="J48" s="1210"/>
      <c r="AN48" s="1210"/>
      <c r="AO48" s="1210"/>
      <c r="AP48" s="1210"/>
      <c r="AZ48" s="1210"/>
      <c r="BA48" s="1210"/>
      <c r="BB48" s="1210"/>
      <c r="BL48" s="1210"/>
      <c r="BM48" s="1210"/>
      <c r="BN48" s="1210"/>
      <c r="BX48" s="1210"/>
      <c r="BY48" s="1210"/>
      <c r="BZ48" s="1210"/>
      <c r="CJ48" s="1210"/>
      <c r="CK48" s="1210"/>
      <c r="CL48" s="1210"/>
      <c r="CV48" s="1210"/>
      <c r="CW48" s="1210"/>
      <c r="CX48" s="1210"/>
    </row>
    <row r="49" spans="1:109" ht="13.2" x14ac:dyDescent="0.2">
      <c r="B49" s="250"/>
      <c r="AN49" s="246" t="s">
        <v>595</v>
      </c>
    </row>
    <row r="50" spans="1:109" ht="13.2" x14ac:dyDescent="0.2">
      <c r="B50" s="250"/>
      <c r="G50" s="1211"/>
      <c r="H50" s="1211"/>
      <c r="I50" s="1211"/>
      <c r="J50" s="1211"/>
      <c r="K50" s="1212"/>
      <c r="L50" s="1212"/>
      <c r="M50" s="1213"/>
      <c r="N50" s="1213"/>
      <c r="AN50" s="1214"/>
      <c r="AO50" s="1215"/>
      <c r="AP50" s="1215"/>
      <c r="AQ50" s="1215"/>
      <c r="AR50" s="1215"/>
      <c r="AS50" s="1215"/>
      <c r="AT50" s="1215"/>
      <c r="AU50" s="1215"/>
      <c r="AV50" s="1215"/>
      <c r="AW50" s="1215"/>
      <c r="AX50" s="1215"/>
      <c r="AY50" s="1215"/>
      <c r="AZ50" s="1215"/>
      <c r="BA50" s="1215"/>
      <c r="BB50" s="1215"/>
      <c r="BC50" s="1215"/>
      <c r="BD50" s="1215"/>
      <c r="BE50" s="1215"/>
      <c r="BF50" s="1215"/>
      <c r="BG50" s="1215"/>
      <c r="BH50" s="1215"/>
      <c r="BI50" s="1215"/>
      <c r="BJ50" s="1215"/>
      <c r="BK50" s="1215"/>
      <c r="BL50" s="1215"/>
      <c r="BM50" s="1215"/>
      <c r="BN50" s="1215"/>
      <c r="BO50" s="1216"/>
      <c r="BP50" s="1217" t="s">
        <v>551</v>
      </c>
      <c r="BQ50" s="1217"/>
      <c r="BR50" s="1217"/>
      <c r="BS50" s="1217"/>
      <c r="BT50" s="1217"/>
      <c r="BU50" s="1217"/>
      <c r="BV50" s="1217"/>
      <c r="BW50" s="1217"/>
      <c r="BX50" s="1217" t="s">
        <v>552</v>
      </c>
      <c r="BY50" s="1217"/>
      <c r="BZ50" s="1217"/>
      <c r="CA50" s="1217"/>
      <c r="CB50" s="1217"/>
      <c r="CC50" s="1217"/>
      <c r="CD50" s="1217"/>
      <c r="CE50" s="1217"/>
      <c r="CF50" s="1217" t="s">
        <v>553</v>
      </c>
      <c r="CG50" s="1217"/>
      <c r="CH50" s="1217"/>
      <c r="CI50" s="1217"/>
      <c r="CJ50" s="1217"/>
      <c r="CK50" s="1217"/>
      <c r="CL50" s="1217"/>
      <c r="CM50" s="1217"/>
      <c r="CN50" s="1217" t="s">
        <v>554</v>
      </c>
      <c r="CO50" s="1217"/>
      <c r="CP50" s="1217"/>
      <c r="CQ50" s="1217"/>
      <c r="CR50" s="1217"/>
      <c r="CS50" s="1217"/>
      <c r="CT50" s="1217"/>
      <c r="CU50" s="1217"/>
      <c r="CV50" s="1217" t="s">
        <v>555</v>
      </c>
      <c r="CW50" s="1217"/>
      <c r="CX50" s="1217"/>
      <c r="CY50" s="1217"/>
      <c r="CZ50" s="1217"/>
      <c r="DA50" s="1217"/>
      <c r="DB50" s="1217"/>
      <c r="DC50" s="1217"/>
    </row>
    <row r="51" spans="1:109" ht="13.5" customHeight="1" x14ac:dyDescent="0.2">
      <c r="B51" s="250"/>
      <c r="G51" s="1218"/>
      <c r="H51" s="1218"/>
      <c r="I51" s="1219"/>
      <c r="J51" s="1219"/>
      <c r="K51" s="1220"/>
      <c r="L51" s="1220"/>
      <c r="M51" s="1220"/>
      <c r="N51" s="1220"/>
      <c r="AM51" s="1210"/>
      <c r="AN51" s="1221" t="s">
        <v>596</v>
      </c>
      <c r="AO51" s="1221"/>
      <c r="AP51" s="1221"/>
      <c r="AQ51" s="1221"/>
      <c r="AR51" s="1221"/>
      <c r="AS51" s="1221"/>
      <c r="AT51" s="1221"/>
      <c r="AU51" s="1221"/>
      <c r="AV51" s="1221"/>
      <c r="AW51" s="1221"/>
      <c r="AX51" s="1221"/>
      <c r="AY51" s="1221"/>
      <c r="AZ51" s="1221"/>
      <c r="BA51" s="1221"/>
      <c r="BB51" s="1221" t="s">
        <v>597</v>
      </c>
      <c r="BC51" s="1221"/>
      <c r="BD51" s="1221"/>
      <c r="BE51" s="1221"/>
      <c r="BF51" s="1221"/>
      <c r="BG51" s="1221"/>
      <c r="BH51" s="1221"/>
      <c r="BI51" s="1221"/>
      <c r="BJ51" s="1221"/>
      <c r="BK51" s="1221"/>
      <c r="BL51" s="1221"/>
      <c r="BM51" s="1221"/>
      <c r="BN51" s="1221"/>
      <c r="BO51" s="1221"/>
      <c r="BP51" s="1222">
        <v>31.6</v>
      </c>
      <c r="BQ51" s="1222"/>
      <c r="BR51" s="1222"/>
      <c r="BS51" s="1222"/>
      <c r="BT51" s="1222"/>
      <c r="BU51" s="1222"/>
      <c r="BV51" s="1222"/>
      <c r="BW51" s="1222"/>
      <c r="BX51" s="1222">
        <v>21.8</v>
      </c>
      <c r="BY51" s="1222"/>
      <c r="BZ51" s="1222"/>
      <c r="CA51" s="1222"/>
      <c r="CB51" s="1222"/>
      <c r="CC51" s="1222"/>
      <c r="CD51" s="1222"/>
      <c r="CE51" s="1222"/>
      <c r="CF51" s="1222">
        <v>26</v>
      </c>
      <c r="CG51" s="1222"/>
      <c r="CH51" s="1222"/>
      <c r="CI51" s="1222"/>
      <c r="CJ51" s="1222"/>
      <c r="CK51" s="1222"/>
      <c r="CL51" s="1222"/>
      <c r="CM51" s="1222"/>
      <c r="CN51" s="1222">
        <v>16.399999999999999</v>
      </c>
      <c r="CO51" s="1222"/>
      <c r="CP51" s="1222"/>
      <c r="CQ51" s="1222"/>
      <c r="CR51" s="1222"/>
      <c r="CS51" s="1222"/>
      <c r="CT51" s="1222"/>
      <c r="CU51" s="1222"/>
      <c r="CV51" s="1222"/>
      <c r="CW51" s="1222"/>
      <c r="CX51" s="1222"/>
      <c r="CY51" s="1222"/>
      <c r="CZ51" s="1222"/>
      <c r="DA51" s="1222"/>
      <c r="DB51" s="1222"/>
      <c r="DC51" s="1222"/>
    </row>
    <row r="52" spans="1:109" ht="13.2" x14ac:dyDescent="0.2">
      <c r="B52" s="250"/>
      <c r="G52" s="1218"/>
      <c r="H52" s="1218"/>
      <c r="I52" s="1219"/>
      <c r="J52" s="1219"/>
      <c r="K52" s="1220"/>
      <c r="L52" s="1220"/>
      <c r="M52" s="1220"/>
      <c r="N52" s="1220"/>
      <c r="AM52" s="1210"/>
      <c r="AN52" s="1221"/>
      <c r="AO52" s="1221"/>
      <c r="AP52" s="1221"/>
      <c r="AQ52" s="1221"/>
      <c r="AR52" s="1221"/>
      <c r="AS52" s="1221"/>
      <c r="AT52" s="1221"/>
      <c r="AU52" s="1221"/>
      <c r="AV52" s="1221"/>
      <c r="AW52" s="1221"/>
      <c r="AX52" s="1221"/>
      <c r="AY52" s="1221"/>
      <c r="AZ52" s="1221"/>
      <c r="BA52" s="1221"/>
      <c r="BB52" s="1221"/>
      <c r="BC52" s="1221"/>
      <c r="BD52" s="1221"/>
      <c r="BE52" s="1221"/>
      <c r="BF52" s="1221"/>
      <c r="BG52" s="1221"/>
      <c r="BH52" s="1221"/>
      <c r="BI52" s="1221"/>
      <c r="BJ52" s="1221"/>
      <c r="BK52" s="1221"/>
      <c r="BL52" s="1221"/>
      <c r="BM52" s="1221"/>
      <c r="BN52" s="1221"/>
      <c r="BO52" s="1221"/>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ht="13.2" x14ac:dyDescent="0.2">
      <c r="A53" s="1200"/>
      <c r="B53" s="250"/>
      <c r="G53" s="1218"/>
      <c r="H53" s="1218"/>
      <c r="I53" s="1211"/>
      <c r="J53" s="1211"/>
      <c r="K53" s="1220"/>
      <c r="L53" s="1220"/>
      <c r="M53" s="1220"/>
      <c r="N53" s="1220"/>
      <c r="AM53" s="1210"/>
      <c r="AN53" s="1221"/>
      <c r="AO53" s="1221"/>
      <c r="AP53" s="1221"/>
      <c r="AQ53" s="1221"/>
      <c r="AR53" s="1221"/>
      <c r="AS53" s="1221"/>
      <c r="AT53" s="1221"/>
      <c r="AU53" s="1221"/>
      <c r="AV53" s="1221"/>
      <c r="AW53" s="1221"/>
      <c r="AX53" s="1221"/>
      <c r="AY53" s="1221"/>
      <c r="AZ53" s="1221"/>
      <c r="BA53" s="1221"/>
      <c r="BB53" s="1221" t="s">
        <v>598</v>
      </c>
      <c r="BC53" s="1221"/>
      <c r="BD53" s="1221"/>
      <c r="BE53" s="1221"/>
      <c r="BF53" s="1221"/>
      <c r="BG53" s="1221"/>
      <c r="BH53" s="1221"/>
      <c r="BI53" s="1221"/>
      <c r="BJ53" s="1221"/>
      <c r="BK53" s="1221"/>
      <c r="BL53" s="1221"/>
      <c r="BM53" s="1221"/>
      <c r="BN53" s="1221"/>
      <c r="BO53" s="1221"/>
      <c r="BP53" s="1222">
        <v>65.599999999999994</v>
      </c>
      <c r="BQ53" s="1222"/>
      <c r="BR53" s="1222"/>
      <c r="BS53" s="1222"/>
      <c r="BT53" s="1222"/>
      <c r="BU53" s="1222"/>
      <c r="BV53" s="1222"/>
      <c r="BW53" s="1222"/>
      <c r="BX53" s="1222">
        <v>66.5</v>
      </c>
      <c r="BY53" s="1222"/>
      <c r="BZ53" s="1222"/>
      <c r="CA53" s="1222"/>
      <c r="CB53" s="1222"/>
      <c r="CC53" s="1222"/>
      <c r="CD53" s="1222"/>
      <c r="CE53" s="1222"/>
      <c r="CF53" s="1222">
        <v>67.599999999999994</v>
      </c>
      <c r="CG53" s="1222"/>
      <c r="CH53" s="1222"/>
      <c r="CI53" s="1222"/>
      <c r="CJ53" s="1222"/>
      <c r="CK53" s="1222"/>
      <c r="CL53" s="1222"/>
      <c r="CM53" s="1222"/>
      <c r="CN53" s="1222">
        <v>68.400000000000006</v>
      </c>
      <c r="CO53" s="1222"/>
      <c r="CP53" s="1222"/>
      <c r="CQ53" s="1222"/>
      <c r="CR53" s="1222"/>
      <c r="CS53" s="1222"/>
      <c r="CT53" s="1222"/>
      <c r="CU53" s="1222"/>
      <c r="CV53" s="1222">
        <v>69.7</v>
      </c>
      <c r="CW53" s="1222"/>
      <c r="CX53" s="1222"/>
      <c r="CY53" s="1222"/>
      <c r="CZ53" s="1222"/>
      <c r="DA53" s="1222"/>
      <c r="DB53" s="1222"/>
      <c r="DC53" s="1222"/>
    </row>
    <row r="54" spans="1:109" ht="13.2" x14ac:dyDescent="0.2">
      <c r="A54" s="1200"/>
      <c r="B54" s="250"/>
      <c r="G54" s="1218"/>
      <c r="H54" s="1218"/>
      <c r="I54" s="1211"/>
      <c r="J54" s="1211"/>
      <c r="K54" s="1220"/>
      <c r="L54" s="1220"/>
      <c r="M54" s="1220"/>
      <c r="N54" s="1220"/>
      <c r="AM54" s="1210"/>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ht="13.2" x14ac:dyDescent="0.2">
      <c r="A55" s="1200"/>
      <c r="B55" s="250"/>
      <c r="G55" s="1211"/>
      <c r="H55" s="1211"/>
      <c r="I55" s="1211"/>
      <c r="J55" s="1211"/>
      <c r="K55" s="1220"/>
      <c r="L55" s="1220"/>
      <c r="M55" s="1220"/>
      <c r="N55" s="1220"/>
      <c r="AN55" s="1217" t="s">
        <v>599</v>
      </c>
      <c r="AO55" s="1217"/>
      <c r="AP55" s="1217"/>
      <c r="AQ55" s="1217"/>
      <c r="AR55" s="1217"/>
      <c r="AS55" s="1217"/>
      <c r="AT55" s="1217"/>
      <c r="AU55" s="1217"/>
      <c r="AV55" s="1217"/>
      <c r="AW55" s="1217"/>
      <c r="AX55" s="1217"/>
      <c r="AY55" s="1217"/>
      <c r="AZ55" s="1217"/>
      <c r="BA55" s="1217"/>
      <c r="BB55" s="1221" t="s">
        <v>597</v>
      </c>
      <c r="BC55" s="1221"/>
      <c r="BD55" s="1221"/>
      <c r="BE55" s="1221"/>
      <c r="BF55" s="1221"/>
      <c r="BG55" s="1221"/>
      <c r="BH55" s="1221"/>
      <c r="BI55" s="1221"/>
      <c r="BJ55" s="1221"/>
      <c r="BK55" s="1221"/>
      <c r="BL55" s="1221"/>
      <c r="BM55" s="1221"/>
      <c r="BN55" s="1221"/>
      <c r="BO55" s="1221"/>
      <c r="BP55" s="1222">
        <v>0</v>
      </c>
      <c r="BQ55" s="1222"/>
      <c r="BR55" s="1222"/>
      <c r="BS55" s="1222"/>
      <c r="BT55" s="1222"/>
      <c r="BU55" s="1222"/>
      <c r="BV55" s="1222"/>
      <c r="BW55" s="1222"/>
      <c r="BX55" s="1222">
        <v>0</v>
      </c>
      <c r="BY55" s="1222"/>
      <c r="BZ55" s="1222"/>
      <c r="CA55" s="1222"/>
      <c r="CB55" s="1222"/>
      <c r="CC55" s="1222"/>
      <c r="CD55" s="1222"/>
      <c r="CE55" s="1222"/>
      <c r="CF55" s="1222">
        <v>3.1</v>
      </c>
      <c r="CG55" s="1222"/>
      <c r="CH55" s="1222"/>
      <c r="CI55" s="1222"/>
      <c r="CJ55" s="1222"/>
      <c r="CK55" s="1222"/>
      <c r="CL55" s="1222"/>
      <c r="CM55" s="1222"/>
      <c r="CN55" s="1222">
        <v>13.7</v>
      </c>
      <c r="CO55" s="1222"/>
      <c r="CP55" s="1222"/>
      <c r="CQ55" s="1222"/>
      <c r="CR55" s="1222"/>
      <c r="CS55" s="1222"/>
      <c r="CT55" s="1222"/>
      <c r="CU55" s="1222"/>
      <c r="CV55" s="1222">
        <v>6.9</v>
      </c>
      <c r="CW55" s="1222"/>
      <c r="CX55" s="1222"/>
      <c r="CY55" s="1222"/>
      <c r="CZ55" s="1222"/>
      <c r="DA55" s="1222"/>
      <c r="DB55" s="1222"/>
      <c r="DC55" s="1222"/>
    </row>
    <row r="56" spans="1:109" ht="13.2" x14ac:dyDescent="0.2">
      <c r="A56" s="1200"/>
      <c r="B56" s="250"/>
      <c r="G56" s="1211"/>
      <c r="H56" s="1211"/>
      <c r="I56" s="1211"/>
      <c r="J56" s="1211"/>
      <c r="K56" s="1220"/>
      <c r="L56" s="1220"/>
      <c r="M56" s="1220"/>
      <c r="N56" s="1220"/>
      <c r="AN56" s="1217"/>
      <c r="AO56" s="1217"/>
      <c r="AP56" s="1217"/>
      <c r="AQ56" s="1217"/>
      <c r="AR56" s="1217"/>
      <c r="AS56" s="1217"/>
      <c r="AT56" s="1217"/>
      <c r="AU56" s="1217"/>
      <c r="AV56" s="1217"/>
      <c r="AW56" s="1217"/>
      <c r="AX56" s="1217"/>
      <c r="AY56" s="1217"/>
      <c r="AZ56" s="1217"/>
      <c r="BA56" s="1217"/>
      <c r="BB56" s="1221"/>
      <c r="BC56" s="1221"/>
      <c r="BD56" s="1221"/>
      <c r="BE56" s="1221"/>
      <c r="BF56" s="1221"/>
      <c r="BG56" s="1221"/>
      <c r="BH56" s="1221"/>
      <c r="BI56" s="1221"/>
      <c r="BJ56" s="1221"/>
      <c r="BK56" s="1221"/>
      <c r="BL56" s="1221"/>
      <c r="BM56" s="1221"/>
      <c r="BN56" s="1221"/>
      <c r="BO56" s="1221"/>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1200" customFormat="1" ht="13.2" x14ac:dyDescent="0.2">
      <c r="B57" s="1223"/>
      <c r="G57" s="1211"/>
      <c r="H57" s="1211"/>
      <c r="I57" s="1224"/>
      <c r="J57" s="1224"/>
      <c r="K57" s="1220"/>
      <c r="L57" s="1220"/>
      <c r="M57" s="1220"/>
      <c r="N57" s="1220"/>
      <c r="AM57" s="246"/>
      <c r="AN57" s="1217"/>
      <c r="AO57" s="1217"/>
      <c r="AP57" s="1217"/>
      <c r="AQ57" s="1217"/>
      <c r="AR57" s="1217"/>
      <c r="AS57" s="1217"/>
      <c r="AT57" s="1217"/>
      <c r="AU57" s="1217"/>
      <c r="AV57" s="1217"/>
      <c r="AW57" s="1217"/>
      <c r="AX57" s="1217"/>
      <c r="AY57" s="1217"/>
      <c r="AZ57" s="1217"/>
      <c r="BA57" s="1217"/>
      <c r="BB57" s="1221" t="s">
        <v>598</v>
      </c>
      <c r="BC57" s="1221"/>
      <c r="BD57" s="1221"/>
      <c r="BE57" s="1221"/>
      <c r="BF57" s="1221"/>
      <c r="BG57" s="1221"/>
      <c r="BH57" s="1221"/>
      <c r="BI57" s="1221"/>
      <c r="BJ57" s="1221"/>
      <c r="BK57" s="1221"/>
      <c r="BL57" s="1221"/>
      <c r="BM57" s="1221"/>
      <c r="BN57" s="1221"/>
      <c r="BO57" s="1221"/>
      <c r="BP57" s="1222">
        <v>59.4</v>
      </c>
      <c r="BQ57" s="1222"/>
      <c r="BR57" s="1222"/>
      <c r="BS57" s="1222"/>
      <c r="BT57" s="1222"/>
      <c r="BU57" s="1222"/>
      <c r="BV57" s="1222"/>
      <c r="BW57" s="1222"/>
      <c r="BX57" s="1222">
        <v>60</v>
      </c>
      <c r="BY57" s="1222"/>
      <c r="BZ57" s="1222"/>
      <c r="CA57" s="1222"/>
      <c r="CB57" s="1222"/>
      <c r="CC57" s="1222"/>
      <c r="CD57" s="1222"/>
      <c r="CE57" s="1222"/>
      <c r="CF57" s="1222">
        <v>61.2</v>
      </c>
      <c r="CG57" s="1222"/>
      <c r="CH57" s="1222"/>
      <c r="CI57" s="1222"/>
      <c r="CJ57" s="1222"/>
      <c r="CK57" s="1222"/>
      <c r="CL57" s="1222"/>
      <c r="CM57" s="1222"/>
      <c r="CN57" s="1222">
        <v>62</v>
      </c>
      <c r="CO57" s="1222"/>
      <c r="CP57" s="1222"/>
      <c r="CQ57" s="1222"/>
      <c r="CR57" s="1222"/>
      <c r="CS57" s="1222"/>
      <c r="CT57" s="1222"/>
      <c r="CU57" s="1222"/>
      <c r="CV57" s="1222">
        <v>62.9</v>
      </c>
      <c r="CW57" s="1222"/>
      <c r="CX57" s="1222"/>
      <c r="CY57" s="1222"/>
      <c r="CZ57" s="1222"/>
      <c r="DA57" s="1222"/>
      <c r="DB57" s="1222"/>
      <c r="DC57" s="1222"/>
      <c r="DD57" s="1225"/>
      <c r="DE57" s="1223"/>
    </row>
    <row r="58" spans="1:109" s="1200" customFormat="1" ht="13.2" x14ac:dyDescent="0.2">
      <c r="A58" s="246"/>
      <c r="B58" s="1223"/>
      <c r="G58" s="1211"/>
      <c r="H58" s="1211"/>
      <c r="I58" s="1224"/>
      <c r="J58" s="1224"/>
      <c r="K58" s="1220"/>
      <c r="L58" s="1220"/>
      <c r="M58" s="1220"/>
      <c r="N58" s="1220"/>
      <c r="AM58" s="246"/>
      <c r="AN58" s="1217"/>
      <c r="AO58" s="1217"/>
      <c r="AP58" s="1217"/>
      <c r="AQ58" s="1217"/>
      <c r="AR58" s="1217"/>
      <c r="AS58" s="1217"/>
      <c r="AT58" s="1217"/>
      <c r="AU58" s="1217"/>
      <c r="AV58" s="1217"/>
      <c r="AW58" s="1217"/>
      <c r="AX58" s="1217"/>
      <c r="AY58" s="1217"/>
      <c r="AZ58" s="1217"/>
      <c r="BA58" s="1217"/>
      <c r="BB58" s="1221"/>
      <c r="BC58" s="1221"/>
      <c r="BD58" s="1221"/>
      <c r="BE58" s="1221"/>
      <c r="BF58" s="1221"/>
      <c r="BG58" s="1221"/>
      <c r="BH58" s="1221"/>
      <c r="BI58" s="1221"/>
      <c r="BJ58" s="1221"/>
      <c r="BK58" s="1221"/>
      <c r="BL58" s="1221"/>
      <c r="BM58" s="1221"/>
      <c r="BN58" s="1221"/>
      <c r="BO58" s="1221"/>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1225"/>
      <c r="DE58" s="1223"/>
    </row>
    <row r="59" spans="1:109" s="1200" customFormat="1" ht="13.2" x14ac:dyDescent="0.2">
      <c r="A59" s="246"/>
      <c r="B59" s="1223"/>
      <c r="K59" s="1226"/>
      <c r="L59" s="1226"/>
      <c r="M59" s="1226"/>
      <c r="N59" s="1226"/>
      <c r="AQ59" s="1226"/>
      <c r="AR59" s="1226"/>
      <c r="AS59" s="1226"/>
      <c r="AT59" s="1226"/>
      <c r="BC59" s="1226"/>
      <c r="BD59" s="1226"/>
      <c r="BE59" s="1226"/>
      <c r="BF59" s="1226"/>
      <c r="BO59" s="1226"/>
      <c r="BP59" s="1226"/>
      <c r="BQ59" s="1226"/>
      <c r="BR59" s="1226"/>
      <c r="CA59" s="1226"/>
      <c r="CB59" s="1226"/>
      <c r="CC59" s="1226"/>
      <c r="CD59" s="1226"/>
      <c r="CM59" s="1226"/>
      <c r="CN59" s="1226"/>
      <c r="CO59" s="1226"/>
      <c r="CP59" s="1226"/>
      <c r="CY59" s="1226"/>
      <c r="CZ59" s="1226"/>
      <c r="DA59" s="1226"/>
      <c r="DB59" s="1226"/>
      <c r="DC59" s="1226"/>
      <c r="DD59" s="1225"/>
      <c r="DE59" s="1223"/>
    </row>
    <row r="60" spans="1:109" s="1200" customFormat="1" ht="13.2" x14ac:dyDescent="0.2">
      <c r="A60" s="246"/>
      <c r="B60" s="1223"/>
      <c r="K60" s="1226"/>
      <c r="L60" s="1226"/>
      <c r="M60" s="1226"/>
      <c r="N60" s="1226"/>
      <c r="AQ60" s="1226"/>
      <c r="AR60" s="1226"/>
      <c r="AS60" s="1226"/>
      <c r="AT60" s="1226"/>
      <c r="BC60" s="1226"/>
      <c r="BD60" s="1226"/>
      <c r="BE60" s="1226"/>
      <c r="BF60" s="1226"/>
      <c r="BO60" s="1226"/>
      <c r="BP60" s="1226"/>
      <c r="BQ60" s="1226"/>
      <c r="BR60" s="1226"/>
      <c r="CA60" s="1226"/>
      <c r="CB60" s="1226"/>
      <c r="CC60" s="1226"/>
      <c r="CD60" s="1226"/>
      <c r="CM60" s="1226"/>
      <c r="CN60" s="1226"/>
      <c r="CO60" s="1226"/>
      <c r="CP60" s="1226"/>
      <c r="CY60" s="1226"/>
      <c r="CZ60" s="1226"/>
      <c r="DA60" s="1226"/>
      <c r="DB60" s="1226"/>
      <c r="DC60" s="1226"/>
      <c r="DD60" s="1225"/>
      <c r="DE60" s="1223"/>
    </row>
    <row r="61" spans="1:109" s="1200" customFormat="1" ht="13.2" x14ac:dyDescent="0.2">
      <c r="A61" s="246"/>
      <c r="B61" s="1227"/>
      <c r="C61" s="1228"/>
      <c r="D61" s="1228"/>
      <c r="E61" s="1228"/>
      <c r="F61" s="1228"/>
      <c r="G61" s="1228"/>
      <c r="H61" s="1228"/>
      <c r="I61" s="1228"/>
      <c r="J61" s="1228"/>
      <c r="K61" s="1228"/>
      <c r="L61" s="1228"/>
      <c r="M61" s="1229"/>
      <c r="N61" s="1229"/>
      <c r="O61" s="1228"/>
      <c r="P61" s="1228"/>
      <c r="Q61" s="1228"/>
      <c r="R61" s="1228"/>
      <c r="S61" s="1228"/>
      <c r="T61" s="1228"/>
      <c r="U61" s="1228"/>
      <c r="V61" s="1228"/>
      <c r="W61" s="1228"/>
      <c r="X61" s="1228"/>
      <c r="Y61" s="1228"/>
      <c r="Z61" s="1228"/>
      <c r="AA61" s="1228"/>
      <c r="AB61" s="1228"/>
      <c r="AC61" s="1228"/>
      <c r="AD61" s="1228"/>
      <c r="AE61" s="1228"/>
      <c r="AF61" s="1228"/>
      <c r="AG61" s="1228"/>
      <c r="AH61" s="1228"/>
      <c r="AI61" s="1228"/>
      <c r="AJ61" s="1228"/>
      <c r="AK61" s="1228"/>
      <c r="AL61" s="1228"/>
      <c r="AM61" s="1228"/>
      <c r="AN61" s="1228"/>
      <c r="AO61" s="1228"/>
      <c r="AP61" s="1228"/>
      <c r="AQ61" s="1228"/>
      <c r="AR61" s="1228"/>
      <c r="AS61" s="1229"/>
      <c r="AT61" s="1229"/>
      <c r="AU61" s="1228"/>
      <c r="AV61" s="1228"/>
      <c r="AW61" s="1228"/>
      <c r="AX61" s="1228"/>
      <c r="AY61" s="1228"/>
      <c r="AZ61" s="1228"/>
      <c r="BA61" s="1228"/>
      <c r="BB61" s="1228"/>
      <c r="BC61" s="1228"/>
      <c r="BD61" s="1228"/>
      <c r="BE61" s="1229"/>
      <c r="BF61" s="1229"/>
      <c r="BG61" s="1228"/>
      <c r="BH61" s="1228"/>
      <c r="BI61" s="1228"/>
      <c r="BJ61" s="1228"/>
      <c r="BK61" s="1228"/>
      <c r="BL61" s="1228"/>
      <c r="BM61" s="1228"/>
      <c r="BN61" s="1228"/>
      <c r="BO61" s="1228"/>
      <c r="BP61" s="1228"/>
      <c r="BQ61" s="1229"/>
      <c r="BR61" s="1229"/>
      <c r="BS61" s="1228"/>
      <c r="BT61" s="1228"/>
      <c r="BU61" s="1228"/>
      <c r="BV61" s="1228"/>
      <c r="BW61" s="1228"/>
      <c r="BX61" s="1228"/>
      <c r="BY61" s="1228"/>
      <c r="BZ61" s="1228"/>
      <c r="CA61" s="1228"/>
      <c r="CB61" s="1228"/>
      <c r="CC61" s="1229"/>
      <c r="CD61" s="1229"/>
      <c r="CE61" s="1228"/>
      <c r="CF61" s="1228"/>
      <c r="CG61" s="1228"/>
      <c r="CH61" s="1228"/>
      <c r="CI61" s="1228"/>
      <c r="CJ61" s="1228"/>
      <c r="CK61" s="1228"/>
      <c r="CL61" s="1228"/>
      <c r="CM61" s="1228"/>
      <c r="CN61" s="1228"/>
      <c r="CO61" s="1229"/>
      <c r="CP61" s="1229"/>
      <c r="CQ61" s="1228"/>
      <c r="CR61" s="1228"/>
      <c r="CS61" s="1228"/>
      <c r="CT61" s="1228"/>
      <c r="CU61" s="1228"/>
      <c r="CV61" s="1228"/>
      <c r="CW61" s="1228"/>
      <c r="CX61" s="1228"/>
      <c r="CY61" s="1228"/>
      <c r="CZ61" s="1228"/>
      <c r="DA61" s="1229"/>
      <c r="DB61" s="1229"/>
      <c r="DC61" s="1229"/>
      <c r="DD61" s="1230"/>
      <c r="DE61" s="1223"/>
    </row>
    <row r="62" spans="1:109" ht="13.2" x14ac:dyDescent="0.2">
      <c r="B62" s="1198"/>
      <c r="C62" s="1198"/>
      <c r="D62" s="1198"/>
      <c r="E62" s="1198"/>
      <c r="F62" s="1198"/>
      <c r="G62" s="1198"/>
      <c r="H62" s="1198"/>
      <c r="I62" s="1198"/>
      <c r="J62" s="1198"/>
      <c r="K62" s="1198"/>
      <c r="L62" s="1198"/>
      <c r="M62" s="1198"/>
      <c r="N62" s="1198"/>
      <c r="O62" s="1198"/>
      <c r="P62" s="1198"/>
      <c r="Q62" s="1198"/>
      <c r="R62" s="1198"/>
      <c r="S62" s="1198"/>
      <c r="T62" s="1198"/>
      <c r="U62" s="1198"/>
      <c r="V62" s="1198"/>
      <c r="W62" s="1198"/>
      <c r="X62" s="1198"/>
      <c r="Y62" s="1198"/>
      <c r="Z62" s="1198"/>
      <c r="AA62" s="1198"/>
      <c r="AB62" s="1198"/>
      <c r="AC62" s="1198"/>
      <c r="AD62" s="1198"/>
      <c r="AE62" s="1198"/>
      <c r="AF62" s="1198"/>
      <c r="AG62" s="1198"/>
      <c r="AH62" s="1198"/>
      <c r="AI62" s="1198"/>
      <c r="AJ62" s="1198"/>
      <c r="AK62" s="1198"/>
      <c r="AL62" s="1198"/>
      <c r="AM62" s="1198"/>
      <c r="AN62" s="1198"/>
      <c r="AO62" s="1198"/>
      <c r="AP62" s="1198"/>
      <c r="AQ62" s="1198"/>
      <c r="AR62" s="1198"/>
      <c r="AS62" s="1198"/>
      <c r="AT62" s="1198"/>
      <c r="AU62" s="1198"/>
      <c r="AV62" s="1198"/>
      <c r="AW62" s="1198"/>
      <c r="AX62" s="1198"/>
      <c r="AY62" s="1198"/>
      <c r="AZ62" s="1198"/>
      <c r="BA62" s="1198"/>
      <c r="BB62" s="1198"/>
      <c r="BC62" s="1198"/>
      <c r="BD62" s="1198"/>
      <c r="BE62" s="1198"/>
      <c r="BF62" s="1198"/>
      <c r="BG62" s="1198"/>
      <c r="BH62" s="1198"/>
      <c r="BI62" s="1198"/>
      <c r="BJ62" s="1198"/>
      <c r="BK62" s="1198"/>
      <c r="BL62" s="1198"/>
      <c r="BM62" s="1198"/>
      <c r="BN62" s="1198"/>
      <c r="BO62" s="1198"/>
      <c r="BP62" s="1198"/>
      <c r="BQ62" s="1198"/>
      <c r="BR62" s="1198"/>
      <c r="BS62" s="1198"/>
      <c r="BT62" s="1198"/>
      <c r="BU62" s="1198"/>
      <c r="BV62" s="1198"/>
      <c r="BW62" s="1198"/>
      <c r="BX62" s="1198"/>
      <c r="BY62" s="1198"/>
      <c r="BZ62" s="1198"/>
      <c r="CA62" s="1198"/>
      <c r="CB62" s="1198"/>
      <c r="CC62" s="1198"/>
      <c r="CD62" s="1198"/>
      <c r="CE62" s="1198"/>
      <c r="CF62" s="1198"/>
      <c r="CG62" s="1198"/>
      <c r="CH62" s="1198"/>
      <c r="CI62" s="1198"/>
      <c r="CJ62" s="1198"/>
      <c r="CK62" s="1198"/>
      <c r="CL62" s="1198"/>
      <c r="CM62" s="1198"/>
      <c r="CN62" s="1198"/>
      <c r="CO62" s="1198"/>
      <c r="CP62" s="1198"/>
      <c r="CQ62" s="1198"/>
      <c r="CR62" s="1198"/>
      <c r="CS62" s="1198"/>
      <c r="CT62" s="1198"/>
      <c r="CU62" s="1198"/>
      <c r="CV62" s="1198"/>
      <c r="CW62" s="1198"/>
      <c r="CX62" s="1198"/>
      <c r="CY62" s="1198"/>
      <c r="CZ62" s="1198"/>
      <c r="DA62" s="1198"/>
      <c r="DB62" s="1198"/>
      <c r="DC62" s="1198"/>
      <c r="DD62" s="1198"/>
      <c r="DE62" s="246"/>
    </row>
    <row r="63" spans="1:109" ht="16.2" x14ac:dyDescent="0.2">
      <c r="B63" s="303" t="s">
        <v>600</v>
      </c>
    </row>
    <row r="64" spans="1:109" ht="13.2" x14ac:dyDescent="0.2">
      <c r="B64" s="250"/>
      <c r="G64" s="1199"/>
      <c r="I64" s="1231"/>
      <c r="J64" s="1231"/>
      <c r="K64" s="1231"/>
      <c r="L64" s="1231"/>
      <c r="M64" s="1231"/>
      <c r="N64" s="1232"/>
      <c r="AM64" s="1199"/>
      <c r="AN64" s="1199" t="s">
        <v>593</v>
      </c>
      <c r="AP64" s="1200"/>
      <c r="AQ64" s="1200"/>
      <c r="AR64" s="1200"/>
      <c r="AY64" s="1199"/>
      <c r="BA64" s="1200"/>
      <c r="BB64" s="1200"/>
      <c r="BC64" s="1200"/>
      <c r="BK64" s="1199"/>
      <c r="BM64" s="1200"/>
      <c r="BN64" s="1200"/>
      <c r="BO64" s="1200"/>
      <c r="BW64" s="1199"/>
      <c r="BY64" s="1200"/>
      <c r="BZ64" s="1200"/>
      <c r="CA64" s="1200"/>
      <c r="CI64" s="1199"/>
      <c r="CK64" s="1200"/>
      <c r="CL64" s="1200"/>
      <c r="CM64" s="1200"/>
      <c r="CU64" s="1199"/>
      <c r="CW64" s="1200"/>
      <c r="CX64" s="1200"/>
      <c r="CY64" s="1200"/>
    </row>
    <row r="65" spans="2:107" ht="13.2" x14ac:dyDescent="0.2">
      <c r="B65" s="250"/>
      <c r="AN65" s="1201" t="s">
        <v>601</v>
      </c>
      <c r="AO65" s="1202"/>
      <c r="AP65" s="1202"/>
      <c r="AQ65" s="1202"/>
      <c r="AR65" s="1202"/>
      <c r="AS65" s="1202"/>
      <c r="AT65" s="1202"/>
      <c r="AU65" s="1202"/>
      <c r="AV65" s="1202"/>
      <c r="AW65" s="1202"/>
      <c r="AX65" s="1202"/>
      <c r="AY65" s="1202"/>
      <c r="AZ65" s="1202"/>
      <c r="BA65" s="1202"/>
      <c r="BB65" s="1202"/>
      <c r="BC65" s="1202"/>
      <c r="BD65" s="1202"/>
      <c r="BE65" s="1202"/>
      <c r="BF65" s="1202"/>
      <c r="BG65" s="1202"/>
      <c r="BH65" s="1202"/>
      <c r="BI65" s="1202"/>
      <c r="BJ65" s="1202"/>
      <c r="BK65" s="1202"/>
      <c r="BL65" s="1202"/>
      <c r="BM65" s="1202"/>
      <c r="BN65" s="1202"/>
      <c r="BO65" s="1202"/>
      <c r="BP65" s="1202"/>
      <c r="BQ65" s="1202"/>
      <c r="BR65" s="1202"/>
      <c r="BS65" s="1202"/>
      <c r="BT65" s="1202"/>
      <c r="BU65" s="1202"/>
      <c r="BV65" s="1202"/>
      <c r="BW65" s="1202"/>
      <c r="BX65" s="1202"/>
      <c r="BY65" s="1202"/>
      <c r="BZ65" s="1202"/>
      <c r="CA65" s="1202"/>
      <c r="CB65" s="1202"/>
      <c r="CC65" s="1202"/>
      <c r="CD65" s="1202"/>
      <c r="CE65" s="1202"/>
      <c r="CF65" s="1202"/>
      <c r="CG65" s="1202"/>
      <c r="CH65" s="1202"/>
      <c r="CI65" s="1202"/>
      <c r="CJ65" s="1202"/>
      <c r="CK65" s="1202"/>
      <c r="CL65" s="1202"/>
      <c r="CM65" s="1202"/>
      <c r="CN65" s="1202"/>
      <c r="CO65" s="1202"/>
      <c r="CP65" s="1202"/>
      <c r="CQ65" s="1202"/>
      <c r="CR65" s="1202"/>
      <c r="CS65" s="1202"/>
      <c r="CT65" s="1202"/>
      <c r="CU65" s="1202"/>
      <c r="CV65" s="1202"/>
      <c r="CW65" s="1202"/>
      <c r="CX65" s="1202"/>
      <c r="CY65" s="1202"/>
      <c r="CZ65" s="1202"/>
      <c r="DA65" s="1202"/>
      <c r="DB65" s="1202"/>
      <c r="DC65" s="1203"/>
    </row>
    <row r="66" spans="2:107" ht="13.2" x14ac:dyDescent="0.2">
      <c r="B66" s="250"/>
      <c r="AN66" s="1204"/>
      <c r="AO66" s="1205"/>
      <c r="AP66" s="1205"/>
      <c r="AQ66" s="1205"/>
      <c r="AR66" s="1205"/>
      <c r="AS66" s="1205"/>
      <c r="AT66" s="1205"/>
      <c r="AU66" s="1205"/>
      <c r="AV66" s="1205"/>
      <c r="AW66" s="1205"/>
      <c r="AX66" s="1205"/>
      <c r="AY66" s="1205"/>
      <c r="AZ66" s="1205"/>
      <c r="BA66" s="1205"/>
      <c r="BB66" s="1205"/>
      <c r="BC66" s="1205"/>
      <c r="BD66" s="1205"/>
      <c r="BE66" s="1205"/>
      <c r="BF66" s="1205"/>
      <c r="BG66" s="1205"/>
      <c r="BH66" s="1205"/>
      <c r="BI66" s="1205"/>
      <c r="BJ66" s="1205"/>
      <c r="BK66" s="1205"/>
      <c r="BL66" s="1205"/>
      <c r="BM66" s="1205"/>
      <c r="BN66" s="1205"/>
      <c r="BO66" s="1205"/>
      <c r="BP66" s="1205"/>
      <c r="BQ66" s="1205"/>
      <c r="BR66" s="1205"/>
      <c r="BS66" s="1205"/>
      <c r="BT66" s="1205"/>
      <c r="BU66" s="1205"/>
      <c r="BV66" s="1205"/>
      <c r="BW66" s="1205"/>
      <c r="BX66" s="1205"/>
      <c r="BY66" s="1205"/>
      <c r="BZ66" s="1205"/>
      <c r="CA66" s="1205"/>
      <c r="CB66" s="1205"/>
      <c r="CC66" s="1205"/>
      <c r="CD66" s="1205"/>
      <c r="CE66" s="1205"/>
      <c r="CF66" s="1205"/>
      <c r="CG66" s="1205"/>
      <c r="CH66" s="1205"/>
      <c r="CI66" s="1205"/>
      <c r="CJ66" s="1205"/>
      <c r="CK66" s="1205"/>
      <c r="CL66" s="1205"/>
      <c r="CM66" s="1205"/>
      <c r="CN66" s="1205"/>
      <c r="CO66" s="1205"/>
      <c r="CP66" s="1205"/>
      <c r="CQ66" s="1205"/>
      <c r="CR66" s="1205"/>
      <c r="CS66" s="1205"/>
      <c r="CT66" s="1205"/>
      <c r="CU66" s="1205"/>
      <c r="CV66" s="1205"/>
      <c r="CW66" s="1205"/>
      <c r="CX66" s="1205"/>
      <c r="CY66" s="1205"/>
      <c r="CZ66" s="1205"/>
      <c r="DA66" s="1205"/>
      <c r="DB66" s="1205"/>
      <c r="DC66" s="1206"/>
    </row>
    <row r="67" spans="2:107" ht="13.2" x14ac:dyDescent="0.2">
      <c r="B67" s="250"/>
      <c r="AN67" s="1204"/>
      <c r="AO67" s="1205"/>
      <c r="AP67" s="1205"/>
      <c r="AQ67" s="1205"/>
      <c r="AR67" s="1205"/>
      <c r="AS67" s="1205"/>
      <c r="AT67" s="1205"/>
      <c r="AU67" s="1205"/>
      <c r="AV67" s="1205"/>
      <c r="AW67" s="1205"/>
      <c r="AX67" s="1205"/>
      <c r="AY67" s="1205"/>
      <c r="AZ67" s="1205"/>
      <c r="BA67" s="1205"/>
      <c r="BB67" s="1205"/>
      <c r="BC67" s="1205"/>
      <c r="BD67" s="1205"/>
      <c r="BE67" s="1205"/>
      <c r="BF67" s="1205"/>
      <c r="BG67" s="1205"/>
      <c r="BH67" s="1205"/>
      <c r="BI67" s="1205"/>
      <c r="BJ67" s="1205"/>
      <c r="BK67" s="1205"/>
      <c r="BL67" s="1205"/>
      <c r="BM67" s="1205"/>
      <c r="BN67" s="1205"/>
      <c r="BO67" s="1205"/>
      <c r="BP67" s="1205"/>
      <c r="BQ67" s="1205"/>
      <c r="BR67" s="1205"/>
      <c r="BS67" s="1205"/>
      <c r="BT67" s="1205"/>
      <c r="BU67" s="1205"/>
      <c r="BV67" s="1205"/>
      <c r="BW67" s="1205"/>
      <c r="BX67" s="1205"/>
      <c r="BY67" s="1205"/>
      <c r="BZ67" s="1205"/>
      <c r="CA67" s="1205"/>
      <c r="CB67" s="1205"/>
      <c r="CC67" s="1205"/>
      <c r="CD67" s="1205"/>
      <c r="CE67" s="1205"/>
      <c r="CF67" s="1205"/>
      <c r="CG67" s="1205"/>
      <c r="CH67" s="1205"/>
      <c r="CI67" s="1205"/>
      <c r="CJ67" s="1205"/>
      <c r="CK67" s="1205"/>
      <c r="CL67" s="1205"/>
      <c r="CM67" s="1205"/>
      <c r="CN67" s="1205"/>
      <c r="CO67" s="1205"/>
      <c r="CP67" s="1205"/>
      <c r="CQ67" s="1205"/>
      <c r="CR67" s="1205"/>
      <c r="CS67" s="1205"/>
      <c r="CT67" s="1205"/>
      <c r="CU67" s="1205"/>
      <c r="CV67" s="1205"/>
      <c r="CW67" s="1205"/>
      <c r="CX67" s="1205"/>
      <c r="CY67" s="1205"/>
      <c r="CZ67" s="1205"/>
      <c r="DA67" s="1205"/>
      <c r="DB67" s="1205"/>
      <c r="DC67" s="1206"/>
    </row>
    <row r="68" spans="2:107" ht="13.2" x14ac:dyDescent="0.2">
      <c r="B68" s="250"/>
      <c r="AN68" s="1204"/>
      <c r="AO68" s="1205"/>
      <c r="AP68" s="1205"/>
      <c r="AQ68" s="1205"/>
      <c r="AR68" s="1205"/>
      <c r="AS68" s="1205"/>
      <c r="AT68" s="1205"/>
      <c r="AU68" s="1205"/>
      <c r="AV68" s="1205"/>
      <c r="AW68" s="1205"/>
      <c r="AX68" s="1205"/>
      <c r="AY68" s="1205"/>
      <c r="AZ68" s="1205"/>
      <c r="BA68" s="1205"/>
      <c r="BB68" s="1205"/>
      <c r="BC68" s="1205"/>
      <c r="BD68" s="1205"/>
      <c r="BE68" s="1205"/>
      <c r="BF68" s="1205"/>
      <c r="BG68" s="1205"/>
      <c r="BH68" s="1205"/>
      <c r="BI68" s="1205"/>
      <c r="BJ68" s="1205"/>
      <c r="BK68" s="1205"/>
      <c r="BL68" s="1205"/>
      <c r="BM68" s="1205"/>
      <c r="BN68" s="1205"/>
      <c r="BO68" s="1205"/>
      <c r="BP68" s="1205"/>
      <c r="BQ68" s="1205"/>
      <c r="BR68" s="1205"/>
      <c r="BS68" s="1205"/>
      <c r="BT68" s="1205"/>
      <c r="BU68" s="1205"/>
      <c r="BV68" s="1205"/>
      <c r="BW68" s="1205"/>
      <c r="BX68" s="1205"/>
      <c r="BY68" s="1205"/>
      <c r="BZ68" s="1205"/>
      <c r="CA68" s="1205"/>
      <c r="CB68" s="1205"/>
      <c r="CC68" s="1205"/>
      <c r="CD68" s="1205"/>
      <c r="CE68" s="1205"/>
      <c r="CF68" s="1205"/>
      <c r="CG68" s="1205"/>
      <c r="CH68" s="1205"/>
      <c r="CI68" s="1205"/>
      <c r="CJ68" s="1205"/>
      <c r="CK68" s="1205"/>
      <c r="CL68" s="1205"/>
      <c r="CM68" s="1205"/>
      <c r="CN68" s="1205"/>
      <c r="CO68" s="1205"/>
      <c r="CP68" s="1205"/>
      <c r="CQ68" s="1205"/>
      <c r="CR68" s="1205"/>
      <c r="CS68" s="1205"/>
      <c r="CT68" s="1205"/>
      <c r="CU68" s="1205"/>
      <c r="CV68" s="1205"/>
      <c r="CW68" s="1205"/>
      <c r="CX68" s="1205"/>
      <c r="CY68" s="1205"/>
      <c r="CZ68" s="1205"/>
      <c r="DA68" s="1205"/>
      <c r="DB68" s="1205"/>
      <c r="DC68" s="1206"/>
    </row>
    <row r="69" spans="2:107" ht="13.2" x14ac:dyDescent="0.2">
      <c r="B69" s="250"/>
      <c r="AN69" s="1207"/>
      <c r="AO69" s="1208"/>
      <c r="AP69" s="1208"/>
      <c r="AQ69" s="1208"/>
      <c r="AR69" s="1208"/>
      <c r="AS69" s="1208"/>
      <c r="AT69" s="1208"/>
      <c r="AU69" s="1208"/>
      <c r="AV69" s="1208"/>
      <c r="AW69" s="1208"/>
      <c r="AX69" s="1208"/>
      <c r="AY69" s="1208"/>
      <c r="AZ69" s="1208"/>
      <c r="BA69" s="1208"/>
      <c r="BB69" s="1208"/>
      <c r="BC69" s="1208"/>
      <c r="BD69" s="1208"/>
      <c r="BE69" s="1208"/>
      <c r="BF69" s="1208"/>
      <c r="BG69" s="1208"/>
      <c r="BH69" s="1208"/>
      <c r="BI69" s="1208"/>
      <c r="BJ69" s="1208"/>
      <c r="BK69" s="1208"/>
      <c r="BL69" s="1208"/>
      <c r="BM69" s="1208"/>
      <c r="BN69" s="1208"/>
      <c r="BO69" s="1208"/>
      <c r="BP69" s="1208"/>
      <c r="BQ69" s="1208"/>
      <c r="BR69" s="1208"/>
      <c r="BS69" s="1208"/>
      <c r="BT69" s="1208"/>
      <c r="BU69" s="1208"/>
      <c r="BV69" s="1208"/>
      <c r="BW69" s="1208"/>
      <c r="BX69" s="1208"/>
      <c r="BY69" s="1208"/>
      <c r="BZ69" s="1208"/>
      <c r="CA69" s="1208"/>
      <c r="CB69" s="1208"/>
      <c r="CC69" s="1208"/>
      <c r="CD69" s="1208"/>
      <c r="CE69" s="1208"/>
      <c r="CF69" s="1208"/>
      <c r="CG69" s="1208"/>
      <c r="CH69" s="1208"/>
      <c r="CI69" s="1208"/>
      <c r="CJ69" s="1208"/>
      <c r="CK69" s="1208"/>
      <c r="CL69" s="1208"/>
      <c r="CM69" s="1208"/>
      <c r="CN69" s="1208"/>
      <c r="CO69" s="1208"/>
      <c r="CP69" s="1208"/>
      <c r="CQ69" s="1208"/>
      <c r="CR69" s="1208"/>
      <c r="CS69" s="1208"/>
      <c r="CT69" s="1208"/>
      <c r="CU69" s="1208"/>
      <c r="CV69" s="1208"/>
      <c r="CW69" s="1208"/>
      <c r="CX69" s="1208"/>
      <c r="CY69" s="1208"/>
      <c r="CZ69" s="1208"/>
      <c r="DA69" s="1208"/>
      <c r="DB69" s="1208"/>
      <c r="DC69" s="1209"/>
    </row>
    <row r="70" spans="2:107" ht="13.2" x14ac:dyDescent="0.2">
      <c r="B70" s="250"/>
      <c r="H70" s="1233"/>
      <c r="I70" s="1233"/>
      <c r="J70" s="1234"/>
      <c r="K70" s="1234"/>
      <c r="L70" s="1235"/>
      <c r="M70" s="1234"/>
      <c r="N70" s="1235"/>
      <c r="AN70" s="1210"/>
      <c r="AO70" s="1210"/>
      <c r="AP70" s="1210"/>
      <c r="AZ70" s="1210"/>
      <c r="BA70" s="1210"/>
      <c r="BB70" s="1210"/>
      <c r="BL70" s="1210"/>
      <c r="BM70" s="1210"/>
      <c r="BN70" s="1210"/>
      <c r="BX70" s="1210"/>
      <c r="BY70" s="1210"/>
      <c r="BZ70" s="1210"/>
      <c r="CJ70" s="1210"/>
      <c r="CK70" s="1210"/>
      <c r="CL70" s="1210"/>
      <c r="CV70" s="1210"/>
      <c r="CW70" s="1210"/>
      <c r="CX70" s="1210"/>
    </row>
    <row r="71" spans="2:107" ht="13.2" x14ac:dyDescent="0.2">
      <c r="B71" s="250"/>
      <c r="G71" s="1236"/>
      <c r="I71" s="1237"/>
      <c r="J71" s="1234"/>
      <c r="K71" s="1234"/>
      <c r="L71" s="1235"/>
      <c r="M71" s="1234"/>
      <c r="N71" s="1235"/>
      <c r="AM71" s="1236"/>
      <c r="AN71" s="246" t="s">
        <v>595</v>
      </c>
    </row>
    <row r="72" spans="2:107" ht="13.2" x14ac:dyDescent="0.2">
      <c r="B72" s="250"/>
      <c r="G72" s="1211"/>
      <c r="H72" s="1211"/>
      <c r="I72" s="1211"/>
      <c r="J72" s="1211"/>
      <c r="K72" s="1212"/>
      <c r="L72" s="1212"/>
      <c r="M72" s="1213"/>
      <c r="N72" s="1213"/>
      <c r="AN72" s="1214"/>
      <c r="AO72" s="1215"/>
      <c r="AP72" s="1215"/>
      <c r="AQ72" s="1215"/>
      <c r="AR72" s="1215"/>
      <c r="AS72" s="1215"/>
      <c r="AT72" s="1215"/>
      <c r="AU72" s="1215"/>
      <c r="AV72" s="1215"/>
      <c r="AW72" s="1215"/>
      <c r="AX72" s="1215"/>
      <c r="AY72" s="1215"/>
      <c r="AZ72" s="1215"/>
      <c r="BA72" s="1215"/>
      <c r="BB72" s="1215"/>
      <c r="BC72" s="1215"/>
      <c r="BD72" s="1215"/>
      <c r="BE72" s="1215"/>
      <c r="BF72" s="1215"/>
      <c r="BG72" s="1215"/>
      <c r="BH72" s="1215"/>
      <c r="BI72" s="1215"/>
      <c r="BJ72" s="1215"/>
      <c r="BK72" s="1215"/>
      <c r="BL72" s="1215"/>
      <c r="BM72" s="1215"/>
      <c r="BN72" s="1215"/>
      <c r="BO72" s="1216"/>
      <c r="BP72" s="1217" t="s">
        <v>551</v>
      </c>
      <c r="BQ72" s="1217"/>
      <c r="BR72" s="1217"/>
      <c r="BS72" s="1217"/>
      <c r="BT72" s="1217"/>
      <c r="BU72" s="1217"/>
      <c r="BV72" s="1217"/>
      <c r="BW72" s="1217"/>
      <c r="BX72" s="1217" t="s">
        <v>552</v>
      </c>
      <c r="BY72" s="1217"/>
      <c r="BZ72" s="1217"/>
      <c r="CA72" s="1217"/>
      <c r="CB72" s="1217"/>
      <c r="CC72" s="1217"/>
      <c r="CD72" s="1217"/>
      <c r="CE72" s="1217"/>
      <c r="CF72" s="1217" t="s">
        <v>553</v>
      </c>
      <c r="CG72" s="1217"/>
      <c r="CH72" s="1217"/>
      <c r="CI72" s="1217"/>
      <c r="CJ72" s="1217"/>
      <c r="CK72" s="1217"/>
      <c r="CL72" s="1217"/>
      <c r="CM72" s="1217"/>
      <c r="CN72" s="1217" t="s">
        <v>554</v>
      </c>
      <c r="CO72" s="1217"/>
      <c r="CP72" s="1217"/>
      <c r="CQ72" s="1217"/>
      <c r="CR72" s="1217"/>
      <c r="CS72" s="1217"/>
      <c r="CT72" s="1217"/>
      <c r="CU72" s="1217"/>
      <c r="CV72" s="1217" t="s">
        <v>555</v>
      </c>
      <c r="CW72" s="1217"/>
      <c r="CX72" s="1217"/>
      <c r="CY72" s="1217"/>
      <c r="CZ72" s="1217"/>
      <c r="DA72" s="1217"/>
      <c r="DB72" s="1217"/>
      <c r="DC72" s="1217"/>
    </row>
    <row r="73" spans="2:107" ht="13.2" x14ac:dyDescent="0.2">
      <c r="B73" s="250"/>
      <c r="G73" s="1218"/>
      <c r="H73" s="1218"/>
      <c r="I73" s="1218"/>
      <c r="J73" s="1218"/>
      <c r="K73" s="1238"/>
      <c r="L73" s="1238"/>
      <c r="M73" s="1238"/>
      <c r="N73" s="1238"/>
      <c r="AM73" s="1210"/>
      <c r="AN73" s="1221" t="s">
        <v>596</v>
      </c>
      <c r="AO73" s="1221"/>
      <c r="AP73" s="1221"/>
      <c r="AQ73" s="1221"/>
      <c r="AR73" s="1221"/>
      <c r="AS73" s="1221"/>
      <c r="AT73" s="1221"/>
      <c r="AU73" s="1221"/>
      <c r="AV73" s="1221"/>
      <c r="AW73" s="1221"/>
      <c r="AX73" s="1221"/>
      <c r="AY73" s="1221"/>
      <c r="AZ73" s="1221"/>
      <c r="BA73" s="1221"/>
      <c r="BB73" s="1221" t="s">
        <v>597</v>
      </c>
      <c r="BC73" s="1221"/>
      <c r="BD73" s="1221"/>
      <c r="BE73" s="1221"/>
      <c r="BF73" s="1221"/>
      <c r="BG73" s="1221"/>
      <c r="BH73" s="1221"/>
      <c r="BI73" s="1221"/>
      <c r="BJ73" s="1221"/>
      <c r="BK73" s="1221"/>
      <c r="BL73" s="1221"/>
      <c r="BM73" s="1221"/>
      <c r="BN73" s="1221"/>
      <c r="BO73" s="1221"/>
      <c r="BP73" s="1222">
        <v>31.6</v>
      </c>
      <c r="BQ73" s="1222"/>
      <c r="BR73" s="1222"/>
      <c r="BS73" s="1222"/>
      <c r="BT73" s="1222"/>
      <c r="BU73" s="1222"/>
      <c r="BV73" s="1222"/>
      <c r="BW73" s="1222"/>
      <c r="BX73" s="1222">
        <v>21.8</v>
      </c>
      <c r="BY73" s="1222"/>
      <c r="BZ73" s="1222"/>
      <c r="CA73" s="1222"/>
      <c r="CB73" s="1222"/>
      <c r="CC73" s="1222"/>
      <c r="CD73" s="1222"/>
      <c r="CE73" s="1222"/>
      <c r="CF73" s="1222">
        <v>26</v>
      </c>
      <c r="CG73" s="1222"/>
      <c r="CH73" s="1222"/>
      <c r="CI73" s="1222"/>
      <c r="CJ73" s="1222"/>
      <c r="CK73" s="1222"/>
      <c r="CL73" s="1222"/>
      <c r="CM73" s="1222"/>
      <c r="CN73" s="1222">
        <v>16.399999999999999</v>
      </c>
      <c r="CO73" s="1222"/>
      <c r="CP73" s="1222"/>
      <c r="CQ73" s="1222"/>
      <c r="CR73" s="1222"/>
      <c r="CS73" s="1222"/>
      <c r="CT73" s="1222"/>
      <c r="CU73" s="1222"/>
      <c r="CV73" s="1222"/>
      <c r="CW73" s="1222"/>
      <c r="CX73" s="1222"/>
      <c r="CY73" s="1222"/>
      <c r="CZ73" s="1222"/>
      <c r="DA73" s="1222"/>
      <c r="DB73" s="1222"/>
      <c r="DC73" s="1222"/>
    </row>
    <row r="74" spans="2:107" ht="13.2" x14ac:dyDescent="0.2">
      <c r="B74" s="250"/>
      <c r="G74" s="1218"/>
      <c r="H74" s="1218"/>
      <c r="I74" s="1218"/>
      <c r="J74" s="1218"/>
      <c r="K74" s="1238"/>
      <c r="L74" s="1238"/>
      <c r="M74" s="1238"/>
      <c r="N74" s="1238"/>
      <c r="AM74" s="1210"/>
      <c r="AN74" s="1221"/>
      <c r="AO74" s="1221"/>
      <c r="AP74" s="1221"/>
      <c r="AQ74" s="1221"/>
      <c r="AR74" s="1221"/>
      <c r="AS74" s="1221"/>
      <c r="AT74" s="1221"/>
      <c r="AU74" s="1221"/>
      <c r="AV74" s="1221"/>
      <c r="AW74" s="1221"/>
      <c r="AX74" s="1221"/>
      <c r="AY74" s="1221"/>
      <c r="AZ74" s="1221"/>
      <c r="BA74" s="1221"/>
      <c r="BB74" s="1221"/>
      <c r="BC74" s="1221"/>
      <c r="BD74" s="1221"/>
      <c r="BE74" s="1221"/>
      <c r="BF74" s="1221"/>
      <c r="BG74" s="1221"/>
      <c r="BH74" s="1221"/>
      <c r="BI74" s="1221"/>
      <c r="BJ74" s="1221"/>
      <c r="BK74" s="1221"/>
      <c r="BL74" s="1221"/>
      <c r="BM74" s="1221"/>
      <c r="BN74" s="1221"/>
      <c r="BO74" s="1221"/>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ht="13.2" x14ac:dyDescent="0.2">
      <c r="B75" s="250"/>
      <c r="G75" s="1218"/>
      <c r="H75" s="1218"/>
      <c r="I75" s="1211"/>
      <c r="J75" s="1211"/>
      <c r="K75" s="1220"/>
      <c r="L75" s="1220"/>
      <c r="M75" s="1220"/>
      <c r="N75" s="1220"/>
      <c r="AM75" s="1210"/>
      <c r="AN75" s="1221"/>
      <c r="AO75" s="1221"/>
      <c r="AP75" s="1221"/>
      <c r="AQ75" s="1221"/>
      <c r="AR75" s="1221"/>
      <c r="AS75" s="1221"/>
      <c r="AT75" s="1221"/>
      <c r="AU75" s="1221"/>
      <c r="AV75" s="1221"/>
      <c r="AW75" s="1221"/>
      <c r="AX75" s="1221"/>
      <c r="AY75" s="1221"/>
      <c r="AZ75" s="1221"/>
      <c r="BA75" s="1221"/>
      <c r="BB75" s="1221" t="s">
        <v>602</v>
      </c>
      <c r="BC75" s="1221"/>
      <c r="BD75" s="1221"/>
      <c r="BE75" s="1221"/>
      <c r="BF75" s="1221"/>
      <c r="BG75" s="1221"/>
      <c r="BH75" s="1221"/>
      <c r="BI75" s="1221"/>
      <c r="BJ75" s="1221"/>
      <c r="BK75" s="1221"/>
      <c r="BL75" s="1221"/>
      <c r="BM75" s="1221"/>
      <c r="BN75" s="1221"/>
      <c r="BO75" s="1221"/>
      <c r="BP75" s="1222">
        <v>2</v>
      </c>
      <c r="BQ75" s="1222"/>
      <c r="BR75" s="1222"/>
      <c r="BS75" s="1222"/>
      <c r="BT75" s="1222"/>
      <c r="BU75" s="1222"/>
      <c r="BV75" s="1222"/>
      <c r="BW75" s="1222"/>
      <c r="BX75" s="1222">
        <v>2.6</v>
      </c>
      <c r="BY75" s="1222"/>
      <c r="BZ75" s="1222"/>
      <c r="CA75" s="1222"/>
      <c r="CB75" s="1222"/>
      <c r="CC75" s="1222"/>
      <c r="CD75" s="1222"/>
      <c r="CE75" s="1222"/>
      <c r="CF75" s="1222">
        <v>3.7</v>
      </c>
      <c r="CG75" s="1222"/>
      <c r="CH75" s="1222"/>
      <c r="CI75" s="1222"/>
      <c r="CJ75" s="1222"/>
      <c r="CK75" s="1222"/>
      <c r="CL75" s="1222"/>
      <c r="CM75" s="1222"/>
      <c r="CN75" s="1222">
        <v>4.3</v>
      </c>
      <c r="CO75" s="1222"/>
      <c r="CP75" s="1222"/>
      <c r="CQ75" s="1222"/>
      <c r="CR75" s="1222"/>
      <c r="CS75" s="1222"/>
      <c r="CT75" s="1222"/>
      <c r="CU75" s="1222"/>
      <c r="CV75" s="1222">
        <v>4.5</v>
      </c>
      <c r="CW75" s="1222"/>
      <c r="CX75" s="1222"/>
      <c r="CY75" s="1222"/>
      <c r="CZ75" s="1222"/>
      <c r="DA75" s="1222"/>
      <c r="DB75" s="1222"/>
      <c r="DC75" s="1222"/>
    </row>
    <row r="76" spans="2:107" ht="13.2" x14ac:dyDescent="0.2">
      <c r="B76" s="250"/>
      <c r="G76" s="1218"/>
      <c r="H76" s="1218"/>
      <c r="I76" s="1211"/>
      <c r="J76" s="1211"/>
      <c r="K76" s="1220"/>
      <c r="L76" s="1220"/>
      <c r="M76" s="1220"/>
      <c r="N76" s="1220"/>
      <c r="AM76" s="1210"/>
      <c r="AN76" s="1221"/>
      <c r="AO76" s="1221"/>
      <c r="AP76" s="1221"/>
      <c r="AQ76" s="1221"/>
      <c r="AR76" s="1221"/>
      <c r="AS76" s="1221"/>
      <c r="AT76" s="1221"/>
      <c r="AU76" s="1221"/>
      <c r="AV76" s="1221"/>
      <c r="AW76" s="1221"/>
      <c r="AX76" s="1221"/>
      <c r="AY76" s="1221"/>
      <c r="AZ76" s="1221"/>
      <c r="BA76" s="1221"/>
      <c r="BB76" s="1221"/>
      <c r="BC76" s="1221"/>
      <c r="BD76" s="1221"/>
      <c r="BE76" s="1221"/>
      <c r="BF76" s="1221"/>
      <c r="BG76" s="1221"/>
      <c r="BH76" s="1221"/>
      <c r="BI76" s="1221"/>
      <c r="BJ76" s="1221"/>
      <c r="BK76" s="1221"/>
      <c r="BL76" s="1221"/>
      <c r="BM76" s="1221"/>
      <c r="BN76" s="1221"/>
      <c r="BO76" s="1221"/>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ht="13.2" x14ac:dyDescent="0.2">
      <c r="B77" s="250"/>
      <c r="G77" s="1211"/>
      <c r="H77" s="1211"/>
      <c r="I77" s="1211"/>
      <c r="J77" s="1211"/>
      <c r="K77" s="1238"/>
      <c r="L77" s="1238"/>
      <c r="M77" s="1238"/>
      <c r="N77" s="1238"/>
      <c r="AN77" s="1217" t="s">
        <v>599</v>
      </c>
      <c r="AO77" s="1217"/>
      <c r="AP77" s="1217"/>
      <c r="AQ77" s="1217"/>
      <c r="AR77" s="1217"/>
      <c r="AS77" s="1217"/>
      <c r="AT77" s="1217"/>
      <c r="AU77" s="1217"/>
      <c r="AV77" s="1217"/>
      <c r="AW77" s="1217"/>
      <c r="AX77" s="1217"/>
      <c r="AY77" s="1217"/>
      <c r="AZ77" s="1217"/>
      <c r="BA77" s="1217"/>
      <c r="BB77" s="1221" t="s">
        <v>597</v>
      </c>
      <c r="BC77" s="1221"/>
      <c r="BD77" s="1221"/>
      <c r="BE77" s="1221"/>
      <c r="BF77" s="1221"/>
      <c r="BG77" s="1221"/>
      <c r="BH77" s="1221"/>
      <c r="BI77" s="1221"/>
      <c r="BJ77" s="1221"/>
      <c r="BK77" s="1221"/>
      <c r="BL77" s="1221"/>
      <c r="BM77" s="1221"/>
      <c r="BN77" s="1221"/>
      <c r="BO77" s="1221"/>
      <c r="BP77" s="1222">
        <v>0</v>
      </c>
      <c r="BQ77" s="1222"/>
      <c r="BR77" s="1222"/>
      <c r="BS77" s="1222"/>
      <c r="BT77" s="1222"/>
      <c r="BU77" s="1222"/>
      <c r="BV77" s="1222"/>
      <c r="BW77" s="1222"/>
      <c r="BX77" s="1222">
        <v>0</v>
      </c>
      <c r="BY77" s="1222"/>
      <c r="BZ77" s="1222"/>
      <c r="CA77" s="1222"/>
      <c r="CB77" s="1222"/>
      <c r="CC77" s="1222"/>
      <c r="CD77" s="1222"/>
      <c r="CE77" s="1222"/>
      <c r="CF77" s="1222">
        <v>3.1</v>
      </c>
      <c r="CG77" s="1222"/>
      <c r="CH77" s="1222"/>
      <c r="CI77" s="1222"/>
      <c r="CJ77" s="1222"/>
      <c r="CK77" s="1222"/>
      <c r="CL77" s="1222"/>
      <c r="CM77" s="1222"/>
      <c r="CN77" s="1222">
        <v>13.7</v>
      </c>
      <c r="CO77" s="1222"/>
      <c r="CP77" s="1222"/>
      <c r="CQ77" s="1222"/>
      <c r="CR77" s="1222"/>
      <c r="CS77" s="1222"/>
      <c r="CT77" s="1222"/>
      <c r="CU77" s="1222"/>
      <c r="CV77" s="1222">
        <v>6.9</v>
      </c>
      <c r="CW77" s="1222"/>
      <c r="CX77" s="1222"/>
      <c r="CY77" s="1222"/>
      <c r="CZ77" s="1222"/>
      <c r="DA77" s="1222"/>
      <c r="DB77" s="1222"/>
      <c r="DC77" s="1222"/>
    </row>
    <row r="78" spans="2:107" ht="13.2" x14ac:dyDescent="0.2">
      <c r="B78" s="250"/>
      <c r="G78" s="1211"/>
      <c r="H78" s="1211"/>
      <c r="I78" s="1211"/>
      <c r="J78" s="1211"/>
      <c r="K78" s="1238"/>
      <c r="L78" s="1238"/>
      <c r="M78" s="1238"/>
      <c r="N78" s="1238"/>
      <c r="AN78" s="1217"/>
      <c r="AO78" s="1217"/>
      <c r="AP78" s="1217"/>
      <c r="AQ78" s="1217"/>
      <c r="AR78" s="1217"/>
      <c r="AS78" s="1217"/>
      <c r="AT78" s="1217"/>
      <c r="AU78" s="1217"/>
      <c r="AV78" s="1217"/>
      <c r="AW78" s="1217"/>
      <c r="AX78" s="1217"/>
      <c r="AY78" s="1217"/>
      <c r="AZ78" s="1217"/>
      <c r="BA78" s="1217"/>
      <c r="BB78" s="1221"/>
      <c r="BC78" s="1221"/>
      <c r="BD78" s="1221"/>
      <c r="BE78" s="1221"/>
      <c r="BF78" s="1221"/>
      <c r="BG78" s="1221"/>
      <c r="BH78" s="1221"/>
      <c r="BI78" s="1221"/>
      <c r="BJ78" s="1221"/>
      <c r="BK78" s="1221"/>
      <c r="BL78" s="1221"/>
      <c r="BM78" s="1221"/>
      <c r="BN78" s="1221"/>
      <c r="BO78" s="1221"/>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ht="13.2" x14ac:dyDescent="0.2">
      <c r="B79" s="250"/>
      <c r="G79" s="1211"/>
      <c r="H79" s="1211"/>
      <c r="I79" s="1224"/>
      <c r="J79" s="1224"/>
      <c r="K79" s="1239"/>
      <c r="L79" s="1239"/>
      <c r="M79" s="1239"/>
      <c r="N79" s="1239"/>
      <c r="AN79" s="1217"/>
      <c r="AO79" s="1217"/>
      <c r="AP79" s="1217"/>
      <c r="AQ79" s="1217"/>
      <c r="AR79" s="1217"/>
      <c r="AS79" s="1217"/>
      <c r="AT79" s="1217"/>
      <c r="AU79" s="1217"/>
      <c r="AV79" s="1217"/>
      <c r="AW79" s="1217"/>
      <c r="AX79" s="1217"/>
      <c r="AY79" s="1217"/>
      <c r="AZ79" s="1217"/>
      <c r="BA79" s="1217"/>
      <c r="BB79" s="1221" t="s">
        <v>602</v>
      </c>
      <c r="BC79" s="1221"/>
      <c r="BD79" s="1221"/>
      <c r="BE79" s="1221"/>
      <c r="BF79" s="1221"/>
      <c r="BG79" s="1221"/>
      <c r="BH79" s="1221"/>
      <c r="BI79" s="1221"/>
      <c r="BJ79" s="1221"/>
      <c r="BK79" s="1221"/>
      <c r="BL79" s="1221"/>
      <c r="BM79" s="1221"/>
      <c r="BN79" s="1221"/>
      <c r="BO79" s="1221"/>
      <c r="BP79" s="1222">
        <v>7.9</v>
      </c>
      <c r="BQ79" s="1222"/>
      <c r="BR79" s="1222"/>
      <c r="BS79" s="1222"/>
      <c r="BT79" s="1222"/>
      <c r="BU79" s="1222"/>
      <c r="BV79" s="1222"/>
      <c r="BW79" s="1222"/>
      <c r="BX79" s="1222">
        <v>7.8</v>
      </c>
      <c r="BY79" s="1222"/>
      <c r="BZ79" s="1222"/>
      <c r="CA79" s="1222"/>
      <c r="CB79" s="1222"/>
      <c r="CC79" s="1222"/>
      <c r="CD79" s="1222"/>
      <c r="CE79" s="1222"/>
      <c r="CF79" s="1222">
        <v>7.9</v>
      </c>
      <c r="CG79" s="1222"/>
      <c r="CH79" s="1222"/>
      <c r="CI79" s="1222"/>
      <c r="CJ79" s="1222"/>
      <c r="CK79" s="1222"/>
      <c r="CL79" s="1222"/>
      <c r="CM79" s="1222"/>
      <c r="CN79" s="1222">
        <v>7.9</v>
      </c>
      <c r="CO79" s="1222"/>
      <c r="CP79" s="1222"/>
      <c r="CQ79" s="1222"/>
      <c r="CR79" s="1222"/>
      <c r="CS79" s="1222"/>
      <c r="CT79" s="1222"/>
      <c r="CU79" s="1222"/>
      <c r="CV79" s="1222">
        <v>8</v>
      </c>
      <c r="CW79" s="1222"/>
      <c r="CX79" s="1222"/>
      <c r="CY79" s="1222"/>
      <c r="CZ79" s="1222"/>
      <c r="DA79" s="1222"/>
      <c r="DB79" s="1222"/>
      <c r="DC79" s="1222"/>
    </row>
    <row r="80" spans="2:107" ht="13.2" x14ac:dyDescent="0.2">
      <c r="B80" s="250"/>
      <c r="G80" s="1211"/>
      <c r="H80" s="1211"/>
      <c r="I80" s="1224"/>
      <c r="J80" s="1224"/>
      <c r="K80" s="1239"/>
      <c r="L80" s="1239"/>
      <c r="M80" s="1239"/>
      <c r="N80" s="1239"/>
      <c r="AN80" s="1217"/>
      <c r="AO80" s="1217"/>
      <c r="AP80" s="1217"/>
      <c r="AQ80" s="1217"/>
      <c r="AR80" s="1217"/>
      <c r="AS80" s="1217"/>
      <c r="AT80" s="1217"/>
      <c r="AU80" s="1217"/>
      <c r="AV80" s="1217"/>
      <c r="AW80" s="1217"/>
      <c r="AX80" s="1217"/>
      <c r="AY80" s="1217"/>
      <c r="AZ80" s="1217"/>
      <c r="BA80" s="1217"/>
      <c r="BB80" s="1221"/>
      <c r="BC80" s="1221"/>
      <c r="BD80" s="1221"/>
      <c r="BE80" s="1221"/>
      <c r="BF80" s="1221"/>
      <c r="BG80" s="1221"/>
      <c r="BH80" s="1221"/>
      <c r="BI80" s="1221"/>
      <c r="BJ80" s="1221"/>
      <c r="BK80" s="1221"/>
      <c r="BL80" s="1221"/>
      <c r="BM80" s="1221"/>
      <c r="BN80" s="1221"/>
      <c r="BO80" s="1221"/>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ht="13.2" x14ac:dyDescent="0.2">
      <c r="B81" s="250"/>
    </row>
    <row r="82" spans="2:109" ht="16.2" x14ac:dyDescent="0.2">
      <c r="B82" s="250"/>
      <c r="K82" s="1240"/>
      <c r="L82" s="1240"/>
      <c r="M82" s="1240"/>
      <c r="N82" s="1240"/>
      <c r="AQ82" s="1240"/>
      <c r="AR82" s="1240"/>
      <c r="AS82" s="1240"/>
      <c r="AT82" s="1240"/>
      <c r="BC82" s="1240"/>
      <c r="BD82" s="1240"/>
      <c r="BE82" s="1240"/>
      <c r="BF82" s="1240"/>
      <c r="BO82" s="1240"/>
      <c r="BP82" s="1240"/>
      <c r="BQ82" s="1240"/>
      <c r="BR82" s="1240"/>
      <c r="CA82" s="1240"/>
      <c r="CB82" s="1240"/>
      <c r="CC82" s="1240"/>
      <c r="CD82" s="1240"/>
      <c r="CM82" s="1240"/>
      <c r="CN82" s="1240"/>
      <c r="CO82" s="1240"/>
      <c r="CP82" s="1240"/>
      <c r="CY82" s="1240"/>
      <c r="CZ82" s="1240"/>
      <c r="DA82" s="1240"/>
      <c r="DB82" s="1240"/>
      <c r="DC82" s="1240"/>
    </row>
    <row r="83" spans="2:109" ht="13.2" x14ac:dyDescent="0.2">
      <c r="B83" s="331"/>
      <c r="C83" s="302"/>
      <c r="D83" s="302"/>
      <c r="E83" s="302"/>
      <c r="F83" s="302"/>
      <c r="G83" s="302"/>
      <c r="H83" s="302"/>
      <c r="I83" s="302"/>
      <c r="J83" s="302"/>
      <c r="K83" s="302"/>
      <c r="L83" s="302"/>
      <c r="M83" s="302"/>
      <c r="N83" s="302"/>
      <c r="O83" s="302"/>
      <c r="P83" s="302"/>
      <c r="Q83" s="302"/>
      <c r="R83" s="302"/>
      <c r="S83" s="302"/>
      <c r="T83" s="302"/>
      <c r="U83" s="302"/>
      <c r="V83" s="302"/>
      <c r="W83" s="302"/>
      <c r="X83" s="302"/>
      <c r="Y83" s="302"/>
      <c r="Z83" s="302"/>
      <c r="AA83" s="302"/>
      <c r="AB83" s="302"/>
      <c r="AC83" s="302"/>
      <c r="AD83" s="302"/>
      <c r="AE83" s="302"/>
      <c r="AF83" s="302"/>
      <c r="AG83" s="302"/>
      <c r="AH83" s="302"/>
      <c r="AI83" s="302"/>
      <c r="AJ83" s="302"/>
      <c r="AK83" s="302"/>
      <c r="AL83" s="302"/>
      <c r="AM83" s="302"/>
      <c r="AN83" s="302"/>
      <c r="AO83" s="302"/>
      <c r="AP83" s="302"/>
      <c r="AQ83" s="302"/>
      <c r="AR83" s="302"/>
      <c r="AS83" s="302"/>
      <c r="AT83" s="302"/>
      <c r="AU83" s="302"/>
      <c r="AV83" s="302"/>
      <c r="AW83" s="302"/>
      <c r="AX83" s="302"/>
      <c r="AY83" s="302"/>
      <c r="AZ83" s="302"/>
      <c r="BA83" s="302"/>
      <c r="BB83" s="302"/>
      <c r="BC83" s="302"/>
      <c r="BD83" s="302"/>
      <c r="BE83" s="302"/>
      <c r="BF83" s="302"/>
      <c r="BG83" s="302"/>
      <c r="BH83" s="302"/>
      <c r="BI83" s="302"/>
      <c r="BJ83" s="302"/>
      <c r="BK83" s="302"/>
      <c r="BL83" s="302"/>
      <c r="BM83" s="302"/>
      <c r="BN83" s="302"/>
      <c r="BO83" s="302"/>
      <c r="BP83" s="302"/>
      <c r="BQ83" s="302"/>
      <c r="BR83" s="302"/>
      <c r="BS83" s="302"/>
      <c r="BT83" s="302"/>
      <c r="BU83" s="302"/>
      <c r="BV83" s="302"/>
      <c r="BW83" s="302"/>
      <c r="BX83" s="302"/>
      <c r="BY83" s="302"/>
      <c r="BZ83" s="302"/>
      <c r="CA83" s="302"/>
      <c r="CB83" s="302"/>
      <c r="CC83" s="302"/>
      <c r="CD83" s="302"/>
      <c r="CE83" s="302"/>
      <c r="CF83" s="302"/>
      <c r="CG83" s="302"/>
      <c r="CH83" s="302"/>
      <c r="CI83" s="302"/>
      <c r="CJ83" s="302"/>
      <c r="CK83" s="302"/>
      <c r="CL83" s="302"/>
      <c r="CM83" s="302"/>
      <c r="CN83" s="302"/>
      <c r="CO83" s="302"/>
      <c r="CP83" s="302"/>
      <c r="CQ83" s="302"/>
      <c r="CR83" s="302"/>
      <c r="CS83" s="302"/>
      <c r="CT83" s="302"/>
      <c r="CU83" s="302"/>
      <c r="CV83" s="302"/>
      <c r="CW83" s="302"/>
      <c r="CX83" s="302"/>
      <c r="CY83" s="302"/>
      <c r="CZ83" s="302"/>
      <c r="DA83" s="302"/>
      <c r="DB83" s="302"/>
      <c r="DC83" s="302"/>
      <c r="DD83" s="332"/>
    </row>
    <row r="84" spans="2:109" ht="13.2" x14ac:dyDescent="0.2">
      <c r="DD84" s="246"/>
      <c r="DE84" s="246"/>
    </row>
    <row r="85" spans="2:109" ht="13.2" x14ac:dyDescent="0.2">
      <c r="DD85" s="246"/>
      <c r="DE85" s="246"/>
    </row>
  </sheetData>
  <sheetProtection algorithmName="SHA-512" hashValue="QWeDDIbeaGiwVfDKfGqhvOD0ezJsuXGnQlLUZAOqBG3xBoupSRzVcV2E98g4i3mu0P7ZfXAJpb9emPBSJLdAEQ==" saltValue="PLtOoSJvuU2g/UFohFPka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31F7E-CAB0-4DE1-8229-DBD10B04AA46}">
  <sheetPr>
    <pageSetUpPr fitToPage="1"/>
  </sheetPr>
  <dimension ref="A1:DR125"/>
  <sheetViews>
    <sheetView showGridLines="0" zoomScaleNormal="100" zoomScaleSheetLayoutView="70" workbookViewId="0">
      <selection activeCell="AN65" sqref="AN65:DC69"/>
    </sheetView>
  </sheetViews>
  <sheetFormatPr defaultColWidth="0" defaultRowHeight="13.5" customHeight="1" zeroHeight="1" x14ac:dyDescent="0.2"/>
  <cols>
    <col min="1" max="34" width="2.44140625" style="245" customWidth="1"/>
    <col min="35" max="122" width="2.44140625" style="244" customWidth="1"/>
    <col min="123" max="16384" width="2.44140625" style="244" hidden="1"/>
  </cols>
  <sheetData>
    <row r="1" spans="1:34" ht="13.5" customHeight="1" x14ac:dyDescent="0.2">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1:34" ht="13.2" x14ac:dyDescent="0.2">
      <c r="S2" s="244"/>
      <c r="AH2" s="244"/>
    </row>
    <row r="3" spans="1:34" ht="13.2" x14ac:dyDescent="0.2">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1:34" ht="13.2" x14ac:dyDescent="0.2"/>
    <row r="5" spans="1:34" ht="13.2" x14ac:dyDescent="0.2"/>
    <row r="6" spans="1:34" ht="13.2" x14ac:dyDescent="0.2"/>
    <row r="7" spans="1:34" ht="13.2" x14ac:dyDescent="0.2"/>
    <row r="8" spans="1:34" ht="13.2" x14ac:dyDescent="0.2"/>
    <row r="9" spans="1:34" ht="13.2" x14ac:dyDescent="0.2">
      <c r="AH9" s="244"/>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4"/>
    </row>
    <row r="18" spans="12:34" ht="13.2" x14ac:dyDescent="0.2"/>
    <row r="19" spans="12:34" ht="13.2" x14ac:dyDescent="0.2"/>
    <row r="20" spans="12:34" ht="13.2" x14ac:dyDescent="0.2">
      <c r="AH20" s="244"/>
    </row>
    <row r="21" spans="12:34" ht="13.2" x14ac:dyDescent="0.2">
      <c r="AH21" s="244"/>
    </row>
    <row r="22" spans="12:34" ht="13.2" x14ac:dyDescent="0.2"/>
    <row r="23" spans="12:34" ht="13.2" x14ac:dyDescent="0.2"/>
    <row r="24" spans="12:34" ht="13.2" x14ac:dyDescent="0.2">
      <c r="Q24" s="244"/>
    </row>
    <row r="25" spans="12:34" ht="13.2" x14ac:dyDescent="0.2"/>
    <row r="26" spans="12:34" ht="13.2" x14ac:dyDescent="0.2"/>
    <row r="27" spans="12:34" ht="13.2" x14ac:dyDescent="0.2"/>
    <row r="28" spans="12:34" ht="13.2" x14ac:dyDescent="0.2">
      <c r="O28" s="244"/>
      <c r="T28" s="244"/>
      <c r="AH28" s="244"/>
    </row>
    <row r="29" spans="12:34" ht="13.2" x14ac:dyDescent="0.2"/>
    <row r="30" spans="12:34" ht="13.2" x14ac:dyDescent="0.2"/>
    <row r="31" spans="12:34" ht="13.2" x14ac:dyDescent="0.2">
      <c r="Q31" s="244"/>
    </row>
    <row r="32" spans="12:34" ht="13.2" x14ac:dyDescent="0.2">
      <c r="L32" s="244"/>
    </row>
    <row r="33" spans="2:34" ht="13.2" x14ac:dyDescent="0.2">
      <c r="C33" s="244"/>
      <c r="E33" s="244"/>
      <c r="G33" s="244"/>
      <c r="I33" s="244"/>
      <c r="X33" s="244"/>
    </row>
    <row r="34" spans="2:34" ht="13.2" x14ac:dyDescent="0.2">
      <c r="B34" s="244"/>
      <c r="P34" s="244"/>
      <c r="R34" s="244"/>
      <c r="T34" s="244"/>
    </row>
    <row r="35" spans="2:34" ht="13.2" x14ac:dyDescent="0.2">
      <c r="D35" s="244"/>
      <c r="W35" s="244"/>
      <c r="AC35" s="244"/>
      <c r="AD35" s="244"/>
      <c r="AE35" s="244"/>
      <c r="AF35" s="244"/>
      <c r="AG35" s="244"/>
      <c r="AH35" s="244"/>
    </row>
    <row r="36" spans="2:34" ht="13.2" x14ac:dyDescent="0.2">
      <c r="H36" s="244"/>
      <c r="J36" s="244"/>
      <c r="K36" s="244"/>
      <c r="M36" s="244"/>
      <c r="Y36" s="244"/>
      <c r="Z36" s="244"/>
      <c r="AA36" s="244"/>
      <c r="AB36" s="244"/>
      <c r="AC36" s="244"/>
      <c r="AD36" s="244"/>
      <c r="AE36" s="244"/>
      <c r="AF36" s="244"/>
      <c r="AG36" s="244"/>
      <c r="AH36" s="244"/>
    </row>
    <row r="37" spans="2:34" ht="13.2" x14ac:dyDescent="0.2">
      <c r="AH37" s="244"/>
    </row>
    <row r="38" spans="2:34" ht="13.2" x14ac:dyDescent="0.2">
      <c r="AG38" s="244"/>
      <c r="AH38" s="244"/>
    </row>
    <row r="39" spans="2:34" ht="13.2" x14ac:dyDescent="0.2"/>
    <row r="40" spans="2:34" ht="13.2" x14ac:dyDescent="0.2">
      <c r="X40" s="244"/>
    </row>
    <row r="41" spans="2:34" ht="13.2" x14ac:dyDescent="0.2">
      <c r="R41" s="244"/>
    </row>
    <row r="42" spans="2:34" ht="13.2" x14ac:dyDescent="0.2">
      <c r="W42" s="244"/>
    </row>
    <row r="43" spans="2:34" ht="13.2" x14ac:dyDescent="0.2">
      <c r="Y43" s="244"/>
      <c r="Z43" s="244"/>
      <c r="AA43" s="244"/>
      <c r="AB43" s="244"/>
      <c r="AC43" s="244"/>
      <c r="AD43" s="244"/>
      <c r="AE43" s="244"/>
      <c r="AF43" s="244"/>
      <c r="AG43" s="244"/>
      <c r="AH43" s="244"/>
    </row>
    <row r="44" spans="2:34" ht="13.2" x14ac:dyDescent="0.2">
      <c r="AH44" s="244"/>
    </row>
    <row r="45" spans="2:34" ht="13.2" x14ac:dyDescent="0.2">
      <c r="X45" s="244"/>
    </row>
    <row r="46" spans="2:34" ht="13.2" x14ac:dyDescent="0.2"/>
    <row r="47" spans="2:34" ht="13.2" x14ac:dyDescent="0.2"/>
    <row r="48" spans="2:34" ht="13.2" x14ac:dyDescent="0.2">
      <c r="W48" s="244"/>
      <c r="Y48" s="244"/>
      <c r="Z48" s="244"/>
      <c r="AA48" s="244"/>
      <c r="AB48" s="244"/>
      <c r="AC48" s="244"/>
      <c r="AD48" s="244"/>
      <c r="AE48" s="244"/>
      <c r="AF48" s="244"/>
      <c r="AG48" s="244"/>
      <c r="AH48" s="244"/>
    </row>
    <row r="49" spans="28:34" ht="13.2" x14ac:dyDescent="0.2"/>
    <row r="50" spans="28:34" ht="13.2" x14ac:dyDescent="0.2">
      <c r="AE50" s="244"/>
      <c r="AF50" s="244"/>
      <c r="AG50" s="244"/>
      <c r="AH50" s="244"/>
    </row>
    <row r="51" spans="28:34" ht="13.2" x14ac:dyDescent="0.2">
      <c r="AC51" s="244"/>
      <c r="AD51" s="244"/>
      <c r="AE51" s="244"/>
      <c r="AF51" s="244"/>
      <c r="AG51" s="244"/>
      <c r="AH51" s="244"/>
    </row>
    <row r="52" spans="28:34" ht="13.2" x14ac:dyDescent="0.2"/>
    <row r="53" spans="28:34" ht="13.2" x14ac:dyDescent="0.2">
      <c r="AF53" s="244"/>
      <c r="AG53" s="244"/>
      <c r="AH53" s="244"/>
    </row>
    <row r="54" spans="28:34" ht="13.2" x14ac:dyDescent="0.2">
      <c r="AH54" s="244"/>
    </row>
    <row r="55" spans="28:34" ht="13.2" x14ac:dyDescent="0.2"/>
    <row r="56" spans="28:34" ht="13.2" x14ac:dyDescent="0.2">
      <c r="AB56" s="244"/>
      <c r="AC56" s="244"/>
      <c r="AD56" s="244"/>
      <c r="AE56" s="244"/>
      <c r="AF56" s="244"/>
      <c r="AG56" s="244"/>
      <c r="AH56" s="244"/>
    </row>
    <row r="57" spans="28:34" ht="13.2" x14ac:dyDescent="0.2">
      <c r="AH57" s="244"/>
    </row>
    <row r="58" spans="28:34" ht="13.2" x14ac:dyDescent="0.2">
      <c r="AH58" s="244"/>
    </row>
    <row r="59" spans="28:34" ht="13.2" x14ac:dyDescent="0.2"/>
    <row r="60" spans="28:34" ht="13.2" x14ac:dyDescent="0.2"/>
    <row r="61" spans="28:34" ht="13.2" x14ac:dyDescent="0.2"/>
    <row r="62" spans="28:34" ht="13.2" x14ac:dyDescent="0.2"/>
    <row r="63" spans="28:34" ht="13.2" x14ac:dyDescent="0.2">
      <c r="AH63" s="244"/>
    </row>
    <row r="64" spans="28:34" ht="13.2" x14ac:dyDescent="0.2">
      <c r="AG64" s="244"/>
      <c r="AH64" s="244"/>
    </row>
    <row r="65" spans="28:34" ht="13.2" x14ac:dyDescent="0.2"/>
    <row r="66" spans="28:34" ht="13.2" x14ac:dyDescent="0.2"/>
    <row r="67" spans="28:34" ht="13.2" x14ac:dyDescent="0.2"/>
    <row r="68" spans="28:34" ht="13.2" x14ac:dyDescent="0.2">
      <c r="AB68" s="244"/>
      <c r="AC68" s="244"/>
      <c r="AD68" s="244"/>
      <c r="AE68" s="244"/>
      <c r="AF68" s="244"/>
      <c r="AG68" s="244"/>
      <c r="AH68" s="244"/>
    </row>
    <row r="69" spans="28:34" ht="13.2" x14ac:dyDescent="0.2">
      <c r="AF69" s="244"/>
      <c r="AG69" s="244"/>
      <c r="AH69" s="244"/>
    </row>
    <row r="70" spans="28:34" ht="13.2" x14ac:dyDescent="0.2"/>
    <row r="71" spans="28:34" ht="13.2" x14ac:dyDescent="0.2"/>
    <row r="72" spans="28:34" ht="13.2" x14ac:dyDescent="0.2"/>
    <row r="73" spans="28:34" ht="13.2" x14ac:dyDescent="0.2"/>
    <row r="74" spans="28:34" ht="13.2" x14ac:dyDescent="0.2"/>
    <row r="75" spans="28:34" ht="13.2" x14ac:dyDescent="0.2">
      <c r="AH75" s="244"/>
    </row>
    <row r="76" spans="28:34" ht="13.2" x14ac:dyDescent="0.2">
      <c r="AF76" s="244"/>
      <c r="AG76" s="244"/>
      <c r="AH76" s="244"/>
    </row>
    <row r="77" spans="28:34" ht="13.2" x14ac:dyDescent="0.2">
      <c r="AG77" s="244"/>
      <c r="AH77" s="244"/>
    </row>
    <row r="78" spans="28:34" ht="13.2" x14ac:dyDescent="0.2"/>
    <row r="79" spans="28:34" ht="13.2" x14ac:dyDescent="0.2"/>
    <row r="80" spans="28:34" ht="13.2" x14ac:dyDescent="0.2"/>
    <row r="81" spans="25:34" ht="13.2" x14ac:dyDescent="0.2"/>
    <row r="82" spans="25:34" ht="13.2" x14ac:dyDescent="0.2">
      <c r="Y82" s="244"/>
    </row>
    <row r="83" spans="25:34" ht="13.2" x14ac:dyDescent="0.2">
      <c r="Y83" s="244"/>
      <c r="Z83" s="244"/>
      <c r="AA83" s="244"/>
      <c r="AB83" s="244"/>
      <c r="AC83" s="244"/>
      <c r="AD83" s="244"/>
      <c r="AE83" s="244"/>
      <c r="AF83" s="244"/>
      <c r="AG83" s="244"/>
      <c r="AH83" s="244"/>
    </row>
    <row r="84" spans="25:34" ht="13.2" x14ac:dyDescent="0.2"/>
    <row r="85" spans="25:34" ht="13.2" x14ac:dyDescent="0.2"/>
    <row r="86" spans="25:34" ht="13.2" x14ac:dyDescent="0.2"/>
    <row r="87" spans="25:34" ht="13.2" x14ac:dyDescent="0.2"/>
    <row r="88" spans="25:34" ht="13.2" x14ac:dyDescent="0.2">
      <c r="AH88" s="244"/>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4"/>
      <c r="AG94" s="244"/>
      <c r="AH94" s="244"/>
    </row>
    <row r="95" spans="25:34" ht="13.5" customHeight="1" x14ac:dyDescent="0.2">
      <c r="AH95" s="244"/>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4"/>
    </row>
    <row r="102" spans="33:34" ht="13.5" customHeight="1" x14ac:dyDescent="0.2"/>
    <row r="103" spans="33:34" ht="13.5" customHeight="1" x14ac:dyDescent="0.2"/>
    <row r="104" spans="33:34" ht="13.5" customHeight="1" x14ac:dyDescent="0.2">
      <c r="AG104" s="244"/>
      <c r="AH104" s="244"/>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4"/>
    </row>
    <row r="117" spans="34:122" ht="13.5" customHeight="1" x14ac:dyDescent="0.2"/>
    <row r="118" spans="34:122" ht="13.5" customHeight="1" x14ac:dyDescent="0.2"/>
    <row r="119" spans="34:122" ht="13.5" customHeight="1" x14ac:dyDescent="0.2"/>
    <row r="120" spans="34:122" ht="13.5" customHeight="1" x14ac:dyDescent="0.2">
      <c r="AH120" s="244"/>
    </row>
    <row r="121" spans="34:122" ht="13.5" customHeight="1" x14ac:dyDescent="0.2">
      <c r="AH121" s="244"/>
    </row>
    <row r="122" spans="34:122" ht="13.5" customHeight="1" x14ac:dyDescent="0.2"/>
    <row r="123" spans="34:122" ht="13.5" customHeight="1" x14ac:dyDescent="0.2"/>
    <row r="124" spans="34:122" ht="13.5" customHeight="1" x14ac:dyDescent="0.2"/>
    <row r="125" spans="34:122" ht="13.5" customHeight="1" x14ac:dyDescent="0.2">
      <c r="DR125" s="244" t="s">
        <v>498</v>
      </c>
    </row>
  </sheetData>
  <sheetProtection algorithmName="SHA-512" hashValue="YKb9+0LbYNflpGiGuoU2zHC5AXt/HHcPMExJG7xCk7RlHm8wHwvLhayk9gYMcuBsZrcYSTBBRJkuvYVoO6S5UQ==" saltValue="FP0P0IzRdl95hXes7yoD/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FA933-2181-4AC5-AB50-C62B75745D80}">
  <sheetPr>
    <pageSetUpPr fitToPage="1"/>
  </sheetPr>
  <dimension ref="A1:DR125"/>
  <sheetViews>
    <sheetView showGridLines="0" zoomScaleNormal="100" zoomScaleSheetLayoutView="55" workbookViewId="0">
      <selection activeCell="AN65" sqref="AN65:DC69"/>
    </sheetView>
  </sheetViews>
  <sheetFormatPr defaultColWidth="0" defaultRowHeight="13.5" customHeight="1" zeroHeight="1" x14ac:dyDescent="0.2"/>
  <cols>
    <col min="1" max="34" width="2.44140625" style="245" customWidth="1"/>
    <col min="35" max="122" width="2.44140625" style="244" customWidth="1"/>
    <col min="123" max="16384" width="2.44140625" style="244" hidden="1"/>
  </cols>
  <sheetData>
    <row r="1" spans="2:34" ht="13.5" customHeight="1" x14ac:dyDescent="0.2">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2:34" ht="13.2" x14ac:dyDescent="0.2">
      <c r="S2" s="244"/>
      <c r="AH2" s="244"/>
    </row>
    <row r="3" spans="2:34" ht="13.2" x14ac:dyDescent="0.2">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2:34" ht="13.2" x14ac:dyDescent="0.2"/>
    <row r="5" spans="2:34" ht="13.2" x14ac:dyDescent="0.2"/>
    <row r="6" spans="2:34" ht="13.2" x14ac:dyDescent="0.2"/>
    <row r="7" spans="2:34" ht="13.2" x14ac:dyDescent="0.2"/>
    <row r="8" spans="2:34" ht="13.2" x14ac:dyDescent="0.2"/>
    <row r="9" spans="2:34" ht="13.2" x14ac:dyDescent="0.2">
      <c r="AH9" s="244"/>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4"/>
    </row>
    <row r="18" spans="12:34" ht="13.2" x14ac:dyDescent="0.2"/>
    <row r="19" spans="12:34" ht="13.2" x14ac:dyDescent="0.2"/>
    <row r="20" spans="12:34" ht="13.2" x14ac:dyDescent="0.2">
      <c r="AH20" s="244"/>
    </row>
    <row r="21" spans="12:34" ht="13.2" x14ac:dyDescent="0.2">
      <c r="AH21" s="244"/>
    </row>
    <row r="22" spans="12:34" ht="13.2" x14ac:dyDescent="0.2"/>
    <row r="23" spans="12:34" ht="13.2" x14ac:dyDescent="0.2"/>
    <row r="24" spans="12:34" ht="13.2" x14ac:dyDescent="0.2">
      <c r="Q24" s="244"/>
    </row>
    <row r="25" spans="12:34" ht="13.2" x14ac:dyDescent="0.2"/>
    <row r="26" spans="12:34" ht="13.2" x14ac:dyDescent="0.2"/>
    <row r="27" spans="12:34" ht="13.2" x14ac:dyDescent="0.2"/>
    <row r="28" spans="12:34" ht="13.2" x14ac:dyDescent="0.2">
      <c r="O28" s="244"/>
      <c r="T28" s="244"/>
      <c r="AH28" s="244"/>
    </row>
    <row r="29" spans="12:34" ht="13.2" x14ac:dyDescent="0.2"/>
    <row r="30" spans="12:34" ht="13.2" x14ac:dyDescent="0.2"/>
    <row r="31" spans="12:34" ht="13.2" x14ac:dyDescent="0.2">
      <c r="Q31" s="244"/>
    </row>
    <row r="32" spans="12:34" ht="13.2" x14ac:dyDescent="0.2">
      <c r="L32" s="244"/>
    </row>
    <row r="33" spans="2:34" ht="13.2" x14ac:dyDescent="0.2">
      <c r="C33" s="244"/>
      <c r="E33" s="244"/>
      <c r="G33" s="244"/>
      <c r="I33" s="244"/>
      <c r="X33" s="244"/>
    </row>
    <row r="34" spans="2:34" ht="13.2" x14ac:dyDescent="0.2">
      <c r="B34" s="244"/>
      <c r="P34" s="244"/>
      <c r="R34" s="244"/>
      <c r="T34" s="244"/>
    </row>
    <row r="35" spans="2:34" ht="13.2" x14ac:dyDescent="0.2">
      <c r="D35" s="244"/>
      <c r="W35" s="244"/>
      <c r="AC35" s="244"/>
      <c r="AD35" s="244"/>
      <c r="AE35" s="244"/>
      <c r="AF35" s="244"/>
      <c r="AG35" s="244"/>
      <c r="AH35" s="244"/>
    </row>
    <row r="36" spans="2:34" ht="13.2" x14ac:dyDescent="0.2">
      <c r="H36" s="244"/>
      <c r="J36" s="244"/>
      <c r="K36" s="244"/>
      <c r="M36" s="244"/>
      <c r="Y36" s="244"/>
      <c r="Z36" s="244"/>
      <c r="AA36" s="244"/>
      <c r="AB36" s="244"/>
      <c r="AC36" s="244"/>
      <c r="AD36" s="244"/>
      <c r="AE36" s="244"/>
      <c r="AF36" s="244"/>
      <c r="AG36" s="244"/>
      <c r="AH36" s="244"/>
    </row>
    <row r="37" spans="2:34" ht="13.2" x14ac:dyDescent="0.2">
      <c r="AH37" s="244"/>
    </row>
    <row r="38" spans="2:34" ht="13.2" x14ac:dyDescent="0.2">
      <c r="AG38" s="244"/>
      <c r="AH38" s="244"/>
    </row>
    <row r="39" spans="2:34" ht="13.2" x14ac:dyDescent="0.2"/>
    <row r="40" spans="2:34" ht="13.2" x14ac:dyDescent="0.2">
      <c r="X40" s="244"/>
    </row>
    <row r="41" spans="2:34" ht="13.2" x14ac:dyDescent="0.2">
      <c r="R41" s="244"/>
    </row>
    <row r="42" spans="2:34" ht="13.2" x14ac:dyDescent="0.2">
      <c r="W42" s="244"/>
    </row>
    <row r="43" spans="2:34" ht="13.2" x14ac:dyDescent="0.2">
      <c r="Y43" s="244"/>
      <c r="Z43" s="244"/>
      <c r="AA43" s="244"/>
      <c r="AB43" s="244"/>
      <c r="AC43" s="244"/>
      <c r="AD43" s="244"/>
      <c r="AE43" s="244"/>
      <c r="AF43" s="244"/>
      <c r="AG43" s="244"/>
      <c r="AH43" s="244"/>
    </row>
    <row r="44" spans="2:34" ht="13.2" x14ac:dyDescent="0.2">
      <c r="AH44" s="244"/>
    </row>
    <row r="45" spans="2:34" ht="13.2" x14ac:dyDescent="0.2">
      <c r="X45" s="244"/>
    </row>
    <row r="46" spans="2:34" ht="13.2" x14ac:dyDescent="0.2"/>
    <row r="47" spans="2:34" ht="13.2" x14ac:dyDescent="0.2"/>
    <row r="48" spans="2:34" ht="13.2" x14ac:dyDescent="0.2">
      <c r="W48" s="244"/>
      <c r="Y48" s="244"/>
      <c r="Z48" s="244"/>
      <c r="AA48" s="244"/>
      <c r="AB48" s="244"/>
      <c r="AC48" s="244"/>
      <c r="AD48" s="244"/>
      <c r="AE48" s="244"/>
      <c r="AF48" s="244"/>
      <c r="AG48" s="244"/>
      <c r="AH48" s="244"/>
    </row>
    <row r="49" spans="28:34" ht="13.2" x14ac:dyDescent="0.2"/>
    <row r="50" spans="28:34" ht="13.2" x14ac:dyDescent="0.2">
      <c r="AE50" s="244"/>
      <c r="AF50" s="244"/>
      <c r="AG50" s="244"/>
      <c r="AH50" s="244"/>
    </row>
    <row r="51" spans="28:34" ht="13.2" x14ac:dyDescent="0.2">
      <c r="AC51" s="244"/>
      <c r="AD51" s="244"/>
      <c r="AE51" s="244"/>
      <c r="AF51" s="244"/>
      <c r="AG51" s="244"/>
      <c r="AH51" s="244"/>
    </row>
    <row r="52" spans="28:34" ht="13.2" x14ac:dyDescent="0.2"/>
    <row r="53" spans="28:34" ht="13.2" x14ac:dyDescent="0.2">
      <c r="AF53" s="244"/>
      <c r="AG53" s="244"/>
      <c r="AH53" s="244"/>
    </row>
    <row r="54" spans="28:34" ht="13.2" x14ac:dyDescent="0.2">
      <c r="AH54" s="244"/>
    </row>
    <row r="55" spans="28:34" ht="13.2" x14ac:dyDescent="0.2"/>
    <row r="56" spans="28:34" ht="13.2" x14ac:dyDescent="0.2">
      <c r="AB56" s="244"/>
      <c r="AC56" s="244"/>
      <c r="AD56" s="244"/>
      <c r="AE56" s="244"/>
      <c r="AF56" s="244"/>
      <c r="AG56" s="244"/>
      <c r="AH56" s="244"/>
    </row>
    <row r="57" spans="28:34" ht="13.2" x14ac:dyDescent="0.2">
      <c r="AH57" s="244"/>
    </row>
    <row r="58" spans="28:34" ht="13.2" x14ac:dyDescent="0.2">
      <c r="AH58" s="244"/>
    </row>
    <row r="59" spans="28:34" ht="13.2" x14ac:dyDescent="0.2">
      <c r="AG59" s="244"/>
      <c r="AH59" s="244"/>
    </row>
    <row r="60" spans="28:34" ht="13.2" x14ac:dyDescent="0.2"/>
    <row r="61" spans="28:34" ht="13.2" x14ac:dyDescent="0.2"/>
    <row r="62" spans="28:34" ht="13.2" x14ac:dyDescent="0.2"/>
    <row r="63" spans="28:34" ht="13.2" x14ac:dyDescent="0.2">
      <c r="AH63" s="244"/>
    </row>
    <row r="64" spans="28:34" ht="13.2" x14ac:dyDescent="0.2">
      <c r="AG64" s="244"/>
      <c r="AH64" s="244"/>
    </row>
    <row r="65" spans="28:34" ht="13.2" x14ac:dyDescent="0.2"/>
    <row r="66" spans="28:34" ht="13.2" x14ac:dyDescent="0.2"/>
    <row r="67" spans="28:34" ht="13.2" x14ac:dyDescent="0.2"/>
    <row r="68" spans="28:34" ht="13.2" x14ac:dyDescent="0.2">
      <c r="AB68" s="244"/>
      <c r="AC68" s="244"/>
      <c r="AD68" s="244"/>
      <c r="AE68" s="244"/>
      <c r="AF68" s="244"/>
      <c r="AG68" s="244"/>
      <c r="AH68" s="244"/>
    </row>
    <row r="69" spans="28:34" ht="13.2" x14ac:dyDescent="0.2">
      <c r="AF69" s="244"/>
      <c r="AG69" s="244"/>
      <c r="AH69" s="244"/>
    </row>
    <row r="70" spans="28:34" ht="13.2" x14ac:dyDescent="0.2"/>
    <row r="71" spans="28:34" ht="13.2" x14ac:dyDescent="0.2"/>
    <row r="72" spans="28:34" ht="13.2" x14ac:dyDescent="0.2"/>
    <row r="73" spans="28:34" ht="13.2" x14ac:dyDescent="0.2"/>
    <row r="74" spans="28:34" ht="13.2" x14ac:dyDescent="0.2"/>
    <row r="75" spans="28:34" ht="13.2" x14ac:dyDescent="0.2">
      <c r="AH75" s="244"/>
    </row>
    <row r="76" spans="28:34" ht="13.2" x14ac:dyDescent="0.2">
      <c r="AF76" s="244"/>
      <c r="AG76" s="244"/>
      <c r="AH76" s="244"/>
    </row>
    <row r="77" spans="28:34" ht="13.2" x14ac:dyDescent="0.2">
      <c r="AG77" s="244"/>
      <c r="AH77" s="244"/>
    </row>
    <row r="78" spans="28:34" ht="13.2" x14ac:dyDescent="0.2"/>
    <row r="79" spans="28:34" ht="13.2" x14ac:dyDescent="0.2"/>
    <row r="80" spans="28:34" ht="13.2" x14ac:dyDescent="0.2"/>
    <row r="81" spans="25:34" ht="13.2" x14ac:dyDescent="0.2"/>
    <row r="82" spans="25:34" ht="13.2" x14ac:dyDescent="0.2">
      <c r="Y82" s="244"/>
    </row>
    <row r="83" spans="25:34" ht="13.2" x14ac:dyDescent="0.2">
      <c r="Y83" s="244"/>
      <c r="Z83" s="244"/>
      <c r="AA83" s="244"/>
      <c r="AB83" s="244"/>
      <c r="AC83" s="244"/>
      <c r="AD83" s="244"/>
      <c r="AE83" s="244"/>
      <c r="AF83" s="244"/>
      <c r="AG83" s="244"/>
      <c r="AH83" s="244"/>
    </row>
    <row r="84" spans="25:34" ht="13.2" x14ac:dyDescent="0.2"/>
    <row r="85" spans="25:34" ht="13.2" x14ac:dyDescent="0.2"/>
    <row r="86" spans="25:34" ht="13.2" x14ac:dyDescent="0.2"/>
    <row r="87" spans="25:34" ht="13.2" x14ac:dyDescent="0.2"/>
    <row r="88" spans="25:34" ht="13.2" x14ac:dyDescent="0.2">
      <c r="AH88" s="244"/>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4"/>
      <c r="AG94" s="244"/>
      <c r="AH94" s="244"/>
    </row>
    <row r="95" spans="25:34" ht="13.5" customHeight="1" x14ac:dyDescent="0.2">
      <c r="AH95" s="244"/>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4"/>
    </row>
    <row r="102" spans="33:34" ht="13.5" customHeight="1" x14ac:dyDescent="0.2"/>
    <row r="103" spans="33:34" ht="13.5" customHeight="1" x14ac:dyDescent="0.2"/>
    <row r="104" spans="33:34" ht="13.5" customHeight="1" x14ac:dyDescent="0.2">
      <c r="AG104" s="244"/>
      <c r="AH104" s="244"/>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4"/>
    </row>
    <row r="117" spans="34:122" ht="13.5" customHeight="1" x14ac:dyDescent="0.2"/>
    <row r="118" spans="34:122" ht="13.5" customHeight="1" x14ac:dyDescent="0.2"/>
    <row r="119" spans="34:122" ht="13.5" customHeight="1" x14ac:dyDescent="0.2"/>
    <row r="120" spans="34:122" ht="13.5" customHeight="1" x14ac:dyDescent="0.2">
      <c r="AH120" s="244"/>
    </row>
    <row r="121" spans="34:122" ht="13.5" customHeight="1" x14ac:dyDescent="0.2">
      <c r="AH121" s="244"/>
    </row>
    <row r="122" spans="34:122" ht="13.5" customHeight="1" x14ac:dyDescent="0.2"/>
    <row r="123" spans="34:122" ht="13.5" customHeight="1" x14ac:dyDescent="0.2"/>
    <row r="124" spans="34:122" ht="13.5" customHeight="1" x14ac:dyDescent="0.2"/>
    <row r="125" spans="34:122" ht="13.5" customHeight="1" x14ac:dyDescent="0.2">
      <c r="DR125" s="244" t="s">
        <v>498</v>
      </c>
    </row>
  </sheetData>
  <sheetProtection algorithmName="SHA-512" hashValue="H3SSDpde0BG5FF9hMBgLnERvL+nEBiJagCi3/qqWmfz6FeJ+nNHVTaeb6ZQXdL1CoqrIuGQ8daakDWMSn8lPGg==" saltValue="W9ohaF3q4ZFSshJDFBwh2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548</v>
      </c>
      <c r="G2" s="146"/>
      <c r="H2" s="147"/>
    </row>
    <row r="3" spans="1:8" x14ac:dyDescent="0.2">
      <c r="A3" s="143" t="s">
        <v>541</v>
      </c>
      <c r="B3" s="148"/>
      <c r="C3" s="149"/>
      <c r="D3" s="150">
        <v>28991</v>
      </c>
      <c r="E3" s="151"/>
      <c r="F3" s="152">
        <v>90072</v>
      </c>
      <c r="G3" s="153"/>
      <c r="H3" s="154"/>
    </row>
    <row r="4" spans="1:8" x14ac:dyDescent="0.2">
      <c r="A4" s="155"/>
      <c r="B4" s="156"/>
      <c r="C4" s="157"/>
      <c r="D4" s="158">
        <v>19094</v>
      </c>
      <c r="E4" s="159"/>
      <c r="F4" s="160">
        <v>46083</v>
      </c>
      <c r="G4" s="161"/>
      <c r="H4" s="162"/>
    </row>
    <row r="5" spans="1:8" x14ac:dyDescent="0.2">
      <c r="A5" s="143" t="s">
        <v>543</v>
      </c>
      <c r="B5" s="148"/>
      <c r="C5" s="149"/>
      <c r="D5" s="150">
        <v>46681</v>
      </c>
      <c r="E5" s="151"/>
      <c r="F5" s="152">
        <v>88328</v>
      </c>
      <c r="G5" s="153"/>
      <c r="H5" s="154"/>
    </row>
    <row r="6" spans="1:8" x14ac:dyDescent="0.2">
      <c r="A6" s="155"/>
      <c r="B6" s="156"/>
      <c r="C6" s="157"/>
      <c r="D6" s="158">
        <v>24748</v>
      </c>
      <c r="E6" s="159"/>
      <c r="F6" s="160">
        <v>49013</v>
      </c>
      <c r="G6" s="161"/>
      <c r="H6" s="162"/>
    </row>
    <row r="7" spans="1:8" x14ac:dyDescent="0.2">
      <c r="A7" s="143" t="s">
        <v>544</v>
      </c>
      <c r="B7" s="148"/>
      <c r="C7" s="149"/>
      <c r="D7" s="150">
        <v>29888</v>
      </c>
      <c r="E7" s="151"/>
      <c r="F7" s="152">
        <v>103390</v>
      </c>
      <c r="G7" s="153"/>
      <c r="H7" s="154"/>
    </row>
    <row r="8" spans="1:8" x14ac:dyDescent="0.2">
      <c r="A8" s="155"/>
      <c r="B8" s="156"/>
      <c r="C8" s="157"/>
      <c r="D8" s="158">
        <v>15953</v>
      </c>
      <c r="E8" s="159"/>
      <c r="F8" s="160">
        <v>51269</v>
      </c>
      <c r="G8" s="161"/>
      <c r="H8" s="162"/>
    </row>
    <row r="9" spans="1:8" x14ac:dyDescent="0.2">
      <c r="A9" s="143" t="s">
        <v>545</v>
      </c>
      <c r="B9" s="148"/>
      <c r="C9" s="149"/>
      <c r="D9" s="150">
        <v>51302</v>
      </c>
      <c r="E9" s="151"/>
      <c r="F9" s="152">
        <v>117234</v>
      </c>
      <c r="G9" s="153"/>
      <c r="H9" s="154"/>
    </row>
    <row r="10" spans="1:8" x14ac:dyDescent="0.2">
      <c r="A10" s="155"/>
      <c r="B10" s="156"/>
      <c r="C10" s="157"/>
      <c r="D10" s="158">
        <v>21261</v>
      </c>
      <c r="E10" s="159"/>
      <c r="F10" s="160">
        <v>59796</v>
      </c>
      <c r="G10" s="161"/>
      <c r="H10" s="162"/>
    </row>
    <row r="11" spans="1:8" x14ac:dyDescent="0.2">
      <c r="A11" s="143" t="s">
        <v>546</v>
      </c>
      <c r="B11" s="148"/>
      <c r="C11" s="149"/>
      <c r="D11" s="150">
        <v>35618</v>
      </c>
      <c r="E11" s="151"/>
      <c r="F11" s="152">
        <v>97758</v>
      </c>
      <c r="G11" s="153"/>
      <c r="H11" s="154"/>
    </row>
    <row r="12" spans="1:8" x14ac:dyDescent="0.2">
      <c r="A12" s="155"/>
      <c r="B12" s="156"/>
      <c r="C12" s="163"/>
      <c r="D12" s="158">
        <v>26418</v>
      </c>
      <c r="E12" s="159"/>
      <c r="F12" s="160">
        <v>45946</v>
      </c>
      <c r="G12" s="161"/>
      <c r="H12" s="162"/>
    </row>
    <row r="13" spans="1:8" x14ac:dyDescent="0.2">
      <c r="A13" s="143"/>
      <c r="B13" s="148"/>
      <c r="C13" s="149"/>
      <c r="D13" s="150">
        <v>38496</v>
      </c>
      <c r="E13" s="151"/>
      <c r="F13" s="152">
        <v>99356</v>
      </c>
      <c r="G13" s="164"/>
      <c r="H13" s="154"/>
    </row>
    <row r="14" spans="1:8" x14ac:dyDescent="0.2">
      <c r="A14" s="155"/>
      <c r="B14" s="156"/>
      <c r="C14" s="157"/>
      <c r="D14" s="158">
        <v>21495</v>
      </c>
      <c r="E14" s="159"/>
      <c r="F14" s="160">
        <v>50421</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3.3</v>
      </c>
      <c r="C19" s="165">
        <f>ROUND(VALUE(SUBSTITUTE(実質収支比率等に係る経年分析!G$48,"▲","-")),2)</f>
        <v>4.9800000000000004</v>
      </c>
      <c r="D19" s="165">
        <f>ROUND(VALUE(SUBSTITUTE(実質収支比率等に係る経年分析!H$48,"▲","-")),2)</f>
        <v>5.72</v>
      </c>
      <c r="E19" s="165">
        <f>ROUND(VALUE(SUBSTITUTE(実質収支比率等に係る経年分析!I$48,"▲","-")),2)</f>
        <v>5.51</v>
      </c>
      <c r="F19" s="165">
        <f>ROUND(VALUE(SUBSTITUTE(実質収支比率等に係る経年分析!J$48,"▲","-")),2)</f>
        <v>7.64</v>
      </c>
    </row>
    <row r="20" spans="1:11" x14ac:dyDescent="0.2">
      <c r="A20" s="165" t="s">
        <v>55</v>
      </c>
      <c r="B20" s="165">
        <f>ROUND(VALUE(SUBSTITUTE(実質収支比率等に係る経年分析!F$47,"▲","-")),2)</f>
        <v>40.35</v>
      </c>
      <c r="C20" s="165">
        <f>ROUND(VALUE(SUBSTITUTE(実質収支比率等に係る経年分析!G$47,"▲","-")),2)</f>
        <v>37.869999999999997</v>
      </c>
      <c r="D20" s="165">
        <f>ROUND(VALUE(SUBSTITUTE(実質収支比率等に係る経年分析!H$47,"▲","-")),2)</f>
        <v>29.83</v>
      </c>
      <c r="E20" s="165">
        <f>ROUND(VALUE(SUBSTITUTE(実質収支比率等に係る経年分析!I$47,"▲","-")),2)</f>
        <v>30.23</v>
      </c>
      <c r="F20" s="165">
        <f>ROUND(VALUE(SUBSTITUTE(実質収支比率等に係る経年分析!J$47,"▲","-")),2)</f>
        <v>35.479999999999997</v>
      </c>
    </row>
    <row r="21" spans="1:11" x14ac:dyDescent="0.2">
      <c r="A21" s="165" t="s">
        <v>56</v>
      </c>
      <c r="B21" s="165">
        <f>IF(ISNUMBER(VALUE(SUBSTITUTE(実質収支比率等に係る経年分析!F$49,"▲","-"))),ROUND(VALUE(SUBSTITUTE(実質収支比率等に係る経年分析!F$49,"▲","-")),2),NA())</f>
        <v>0.82</v>
      </c>
      <c r="C21" s="165">
        <f>IF(ISNUMBER(VALUE(SUBSTITUTE(実質収支比率等に係る経年分析!G$49,"▲","-"))),ROUND(VALUE(SUBSTITUTE(実質収支比率等に係る経年分析!G$49,"▲","-")),2),NA())</f>
        <v>-1.21</v>
      </c>
      <c r="D21" s="165">
        <f>IF(ISNUMBER(VALUE(SUBSTITUTE(実質収支比率等に係る経年分析!H$49,"▲","-"))),ROUND(VALUE(SUBSTITUTE(実質収支比率等に係る経年分析!H$49,"▲","-")),2),NA())</f>
        <v>-7.32</v>
      </c>
      <c r="E21" s="165">
        <f>IF(ISNUMBER(VALUE(SUBSTITUTE(実質収支比率等に係る経年分析!I$49,"▲","-"))),ROUND(VALUE(SUBSTITUTE(実質収支比率等に係る経年分析!I$49,"▲","-")),2),NA())</f>
        <v>2.7</v>
      </c>
      <c r="F21" s="165">
        <f>IF(ISNUMBER(VALUE(SUBSTITUTE(実質収支比率等に係る経年分析!J$49,"▲","-"))),ROUND(VALUE(SUBSTITUTE(実質収支比率等に係る経年分析!J$49,"▲","-")),2),NA())</f>
        <v>9.75</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2">
      <c r="A31" s="166" t="str">
        <f>IF(連結実質赤字比率に係る赤字・黒字の構成分析!C$39="",NA(),連結実質赤字比率に係る赤字・黒字の構成分析!C$39)</f>
        <v>白子町休養施設事業特別会計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0.01</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v>
      </c>
    </row>
    <row r="32" spans="1:11" x14ac:dyDescent="0.2">
      <c r="A32" s="166" t="str">
        <f>IF(連結実質赤字比率に係る赤字・黒字の構成分析!C$38="",NA(),連結実質赤字比率に係る赤字・黒字の構成分析!C$38)</f>
        <v>白子町後期高齢者事業特別会計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0.03</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0.02</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0.02</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0.02</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0.02</v>
      </c>
    </row>
    <row r="33" spans="1:16" x14ac:dyDescent="0.2">
      <c r="A33" s="166" t="str">
        <f>IF(連結実質赤字比率に係る赤字・黒字の構成分析!C$37="",NA(),連結実質赤字比率に係る赤字・黒字の構成分析!C$37)</f>
        <v>白子町国民健康保険事業特別会計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1.65</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2.1800000000000002</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3.2</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3.67</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3.02</v>
      </c>
    </row>
    <row r="34" spans="1:16" x14ac:dyDescent="0.2">
      <c r="A34" s="166" t="str">
        <f>IF(連結実質赤字比率に係る赤字・黒字の構成分析!C$36="",NA(),連結実質赤字比率に係る赤字・黒字の構成分析!C$36)</f>
        <v>白子町ガス事業特別会計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7.69</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7.21</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6.74</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5.36</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3.79</v>
      </c>
    </row>
    <row r="35" spans="1:16" x14ac:dyDescent="0.2">
      <c r="A35" s="166" t="str">
        <f>IF(連結実質赤字比率に係る赤字・黒字の構成分析!C$35="",NA(),連結実質赤字比率に係る赤字・黒字の構成分析!C$35)</f>
        <v>白子町介護保険事業特別会計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3.72</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3.55</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3.3</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3.47</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3.95</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3.3</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4.9800000000000004</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5.71</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5.51</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7.64</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281</v>
      </c>
      <c r="E42" s="167"/>
      <c r="F42" s="167"/>
      <c r="G42" s="167">
        <f>'実質公債費比率（分子）の構造'!L$52</f>
        <v>279</v>
      </c>
      <c r="H42" s="167"/>
      <c r="I42" s="167"/>
      <c r="J42" s="167">
        <f>'実質公債費比率（分子）の構造'!M$52</f>
        <v>283</v>
      </c>
      <c r="K42" s="167"/>
      <c r="L42" s="167"/>
      <c r="M42" s="167">
        <f>'実質公債費比率（分子）の構造'!N$52</f>
        <v>282</v>
      </c>
      <c r="N42" s="167"/>
      <c r="O42" s="167"/>
      <c r="P42" s="167">
        <f>'実質公債費比率（分子）の構造'!O$52</f>
        <v>293</v>
      </c>
    </row>
    <row r="43" spans="1:16" x14ac:dyDescent="0.2">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65</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2">
      <c r="A45" s="167" t="s">
        <v>66</v>
      </c>
      <c r="B45" s="167">
        <f>'実質公債費比率（分子）の構造'!K$49</f>
        <v>40</v>
      </c>
      <c r="C45" s="167"/>
      <c r="D45" s="167"/>
      <c r="E45" s="167">
        <f>'実質公債費比率（分子）の構造'!L$49</f>
        <v>47</v>
      </c>
      <c r="F45" s="167"/>
      <c r="G45" s="167"/>
      <c r="H45" s="167">
        <f>'実質公債費比率（分子）の構造'!M$49</f>
        <v>47</v>
      </c>
      <c r="I45" s="167"/>
      <c r="J45" s="167"/>
      <c r="K45" s="167">
        <f>'実質公債費比率（分子）の構造'!N$49</f>
        <v>39</v>
      </c>
      <c r="L45" s="167"/>
      <c r="M45" s="167"/>
      <c r="N45" s="167">
        <f>'実質公債費比率（分子）の構造'!O$49</f>
        <v>52</v>
      </c>
      <c r="O45" s="167"/>
      <c r="P45" s="167"/>
    </row>
    <row r="46" spans="1:16" x14ac:dyDescent="0.2">
      <c r="A46" s="167" t="s">
        <v>67</v>
      </c>
      <c r="B46" s="167" t="str">
        <f>'実質公債費比率（分子）の構造'!K$48</f>
        <v>-</v>
      </c>
      <c r="C46" s="167"/>
      <c r="D46" s="167"/>
      <c r="E46" s="167" t="str">
        <f>'実質公債費比率（分子）の構造'!L$48</f>
        <v>-</v>
      </c>
      <c r="F46" s="167"/>
      <c r="G46" s="167"/>
      <c r="H46" s="167" t="str">
        <f>'実質公債費比率（分子）の構造'!M$48</f>
        <v>-</v>
      </c>
      <c r="I46" s="167"/>
      <c r="J46" s="167"/>
      <c r="K46" s="167" t="str">
        <f>'実質公債費比率（分子）の構造'!N$48</f>
        <v>-</v>
      </c>
      <c r="L46" s="167"/>
      <c r="M46" s="167"/>
      <c r="N46" s="167">
        <f>'実質公債費比率（分子）の構造'!O$48</f>
        <v>0</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313</v>
      </c>
      <c r="C49" s="167"/>
      <c r="D49" s="167"/>
      <c r="E49" s="167">
        <f>'実質公債費比率（分子）の構造'!L$45</f>
        <v>337</v>
      </c>
      <c r="F49" s="167"/>
      <c r="G49" s="167"/>
      <c r="H49" s="167">
        <f>'実質公債費比率（分子）の構造'!M$45</f>
        <v>368</v>
      </c>
      <c r="I49" s="167"/>
      <c r="J49" s="167"/>
      <c r="K49" s="167">
        <f>'実質公債費比率（分子）の構造'!N$45</f>
        <v>370</v>
      </c>
      <c r="L49" s="167"/>
      <c r="M49" s="167"/>
      <c r="N49" s="167">
        <f>'実質公債費比率（分子）の構造'!O$45</f>
        <v>382</v>
      </c>
      <c r="O49" s="167"/>
      <c r="P49" s="167"/>
    </row>
    <row r="50" spans="1:16" x14ac:dyDescent="0.2">
      <c r="A50" s="167" t="s">
        <v>71</v>
      </c>
      <c r="B50" s="167" t="e">
        <f>NA()</f>
        <v>#N/A</v>
      </c>
      <c r="C50" s="167">
        <f>IF(ISNUMBER('実質公債費比率（分子）の構造'!K$53),'実質公債費比率（分子）の構造'!K$53,NA())</f>
        <v>72</v>
      </c>
      <c r="D50" s="167" t="e">
        <f>NA()</f>
        <v>#N/A</v>
      </c>
      <c r="E50" s="167" t="e">
        <f>NA()</f>
        <v>#N/A</v>
      </c>
      <c r="F50" s="167">
        <f>IF(ISNUMBER('実質公債費比率（分子）の構造'!L$53),'実質公債費比率（分子）の構造'!L$53,NA())</f>
        <v>105</v>
      </c>
      <c r="G50" s="167" t="e">
        <f>NA()</f>
        <v>#N/A</v>
      </c>
      <c r="H50" s="167" t="e">
        <f>NA()</f>
        <v>#N/A</v>
      </c>
      <c r="I50" s="167">
        <f>IF(ISNUMBER('実質公債費比率（分子）の構造'!M$53),'実質公債費比率（分子）の構造'!M$53,NA())</f>
        <v>132</v>
      </c>
      <c r="J50" s="167" t="e">
        <f>NA()</f>
        <v>#N/A</v>
      </c>
      <c r="K50" s="167" t="e">
        <f>NA()</f>
        <v>#N/A</v>
      </c>
      <c r="L50" s="167">
        <f>IF(ISNUMBER('実質公債費比率（分子）の構造'!N$53),'実質公債費比率（分子）の構造'!N$53,NA())</f>
        <v>127</v>
      </c>
      <c r="M50" s="167" t="e">
        <f>NA()</f>
        <v>#N/A</v>
      </c>
      <c r="N50" s="167" t="e">
        <f>NA()</f>
        <v>#N/A</v>
      </c>
      <c r="O50" s="167">
        <f>IF(ISNUMBER('実質公債費比率（分子）の構造'!O$53),'実質公債費比率（分子）の構造'!O$53,NA())</f>
        <v>141</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3461</v>
      </c>
      <c r="E56" s="166"/>
      <c r="F56" s="166"/>
      <c r="G56" s="166">
        <f>'将来負担比率（分子）の構造'!J$52</f>
        <v>3469</v>
      </c>
      <c r="H56" s="166"/>
      <c r="I56" s="166"/>
      <c r="J56" s="166">
        <f>'将来負担比率（分子）の構造'!K$52</f>
        <v>3491</v>
      </c>
      <c r="K56" s="166"/>
      <c r="L56" s="166"/>
      <c r="M56" s="166">
        <f>'将来負担比率（分子）の構造'!L$52</f>
        <v>3583</v>
      </c>
      <c r="N56" s="166"/>
      <c r="O56" s="166"/>
      <c r="P56" s="166">
        <f>'将来負担比率（分子）の構造'!M$52</f>
        <v>3491</v>
      </c>
    </row>
    <row r="57" spans="1:16" x14ac:dyDescent="0.2">
      <c r="A57" s="166" t="s">
        <v>42</v>
      </c>
      <c r="B57" s="166"/>
      <c r="C57" s="166"/>
      <c r="D57" s="166" t="str">
        <f>'将来負担比率（分子）の構造'!I$51</f>
        <v>-</v>
      </c>
      <c r="E57" s="166"/>
      <c r="F57" s="166"/>
      <c r="G57" s="166" t="str">
        <f>'将来負担比率（分子）の構造'!J$51</f>
        <v>-</v>
      </c>
      <c r="H57" s="166"/>
      <c r="I57" s="166"/>
      <c r="J57" s="166" t="str">
        <f>'将来負担比率（分子）の構造'!K$51</f>
        <v>-</v>
      </c>
      <c r="K57" s="166"/>
      <c r="L57" s="166"/>
      <c r="M57" s="166" t="str">
        <f>'将来負担比率（分子）の構造'!L$51</f>
        <v>-</v>
      </c>
      <c r="N57" s="166"/>
      <c r="O57" s="166"/>
      <c r="P57" s="166" t="str">
        <f>'将来負担比率（分子）の構造'!M$51</f>
        <v>-</v>
      </c>
    </row>
    <row r="58" spans="1:16" x14ac:dyDescent="0.2">
      <c r="A58" s="166" t="s">
        <v>41</v>
      </c>
      <c r="B58" s="166"/>
      <c r="C58" s="166"/>
      <c r="D58" s="166">
        <f>'将来負担比率（分子）の構造'!I$50</f>
        <v>1910</v>
      </c>
      <c r="E58" s="166"/>
      <c r="F58" s="166"/>
      <c r="G58" s="166">
        <f>'将来負担比率（分子）の構造'!J$50</f>
        <v>2000</v>
      </c>
      <c r="H58" s="166"/>
      <c r="I58" s="166"/>
      <c r="J58" s="166">
        <f>'将来負担比率（分子）の構造'!K$50</f>
        <v>1927</v>
      </c>
      <c r="K58" s="166"/>
      <c r="L58" s="166"/>
      <c r="M58" s="166">
        <f>'将来負担比率（分子）の構造'!L$50</f>
        <v>2074</v>
      </c>
      <c r="N58" s="166"/>
      <c r="O58" s="166"/>
      <c r="P58" s="166">
        <f>'将来負担比率（分子）の構造'!M$50</f>
        <v>2578</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1440</v>
      </c>
      <c r="C62" s="166"/>
      <c r="D62" s="166"/>
      <c r="E62" s="166">
        <f>'将来負担比率（分子）の構造'!J$45</f>
        <v>1117</v>
      </c>
      <c r="F62" s="166"/>
      <c r="G62" s="166"/>
      <c r="H62" s="166">
        <f>'将来負担比率（分子）の構造'!K$45</f>
        <v>1286</v>
      </c>
      <c r="I62" s="166"/>
      <c r="J62" s="166"/>
      <c r="K62" s="166">
        <f>'将来負担比率（分子）の構造'!L$45</f>
        <v>1269</v>
      </c>
      <c r="L62" s="166"/>
      <c r="M62" s="166"/>
      <c r="N62" s="166">
        <f>'将来負担比率（分子）の構造'!M$45</f>
        <v>1226</v>
      </c>
      <c r="O62" s="166"/>
      <c r="P62" s="166"/>
    </row>
    <row r="63" spans="1:16" x14ac:dyDescent="0.2">
      <c r="A63" s="166" t="s">
        <v>34</v>
      </c>
      <c r="B63" s="166">
        <f>'将来負担比率（分子）の構造'!I$44</f>
        <v>325</v>
      </c>
      <c r="C63" s="166"/>
      <c r="D63" s="166"/>
      <c r="E63" s="166">
        <f>'将来負担比率（分子）の構造'!J$44</f>
        <v>341</v>
      </c>
      <c r="F63" s="166"/>
      <c r="G63" s="166"/>
      <c r="H63" s="166">
        <f>'将来負担比率（分子）の構造'!K$44</f>
        <v>337</v>
      </c>
      <c r="I63" s="166"/>
      <c r="J63" s="166"/>
      <c r="K63" s="166">
        <f>'将来負担比率（分子）の構造'!L$44</f>
        <v>343</v>
      </c>
      <c r="L63" s="166"/>
      <c r="M63" s="166"/>
      <c r="N63" s="166">
        <f>'将来負担比率（分子）の構造'!M$44</f>
        <v>334</v>
      </c>
      <c r="O63" s="166"/>
      <c r="P63" s="166"/>
    </row>
    <row r="64" spans="1:16" x14ac:dyDescent="0.2">
      <c r="A64" s="166" t="s">
        <v>33</v>
      </c>
      <c r="B64" s="166" t="str">
        <f>'将来負担比率（分子）の構造'!I$43</f>
        <v>-</v>
      </c>
      <c r="C64" s="166"/>
      <c r="D64" s="166"/>
      <c r="E64" s="166" t="str">
        <f>'将来負担比率（分子）の構造'!J$43</f>
        <v>-</v>
      </c>
      <c r="F64" s="166"/>
      <c r="G64" s="166"/>
      <c r="H64" s="166" t="str">
        <f>'将来負担比率（分子）の構造'!K$43</f>
        <v>-</v>
      </c>
      <c r="I64" s="166"/>
      <c r="J64" s="166"/>
      <c r="K64" s="166" t="str">
        <f>'将来負担比率（分子）の構造'!L$43</f>
        <v>-</v>
      </c>
      <c r="L64" s="166"/>
      <c r="M64" s="166"/>
      <c r="N64" s="166" t="str">
        <f>'将来負担比率（分子）の構造'!M$43</f>
        <v>-</v>
      </c>
      <c r="O64" s="166"/>
      <c r="P64" s="166"/>
    </row>
    <row r="65" spans="1:16" x14ac:dyDescent="0.2">
      <c r="A65" s="166" t="s">
        <v>32</v>
      </c>
      <c r="B65" s="166">
        <f>'将来負担比率（分子）の構造'!I$42</f>
        <v>115</v>
      </c>
      <c r="C65" s="166"/>
      <c r="D65" s="166"/>
      <c r="E65" s="166">
        <f>'将来負担比率（分子）の構造'!J$42</f>
        <v>110</v>
      </c>
      <c r="F65" s="166"/>
      <c r="G65" s="166"/>
      <c r="H65" s="166">
        <f>'将来負担比率（分子）の構造'!K$42</f>
        <v>96</v>
      </c>
      <c r="I65" s="166"/>
      <c r="J65" s="166"/>
      <c r="K65" s="166">
        <f>'将来負担比率（分子）の構造'!L$42</f>
        <v>81</v>
      </c>
      <c r="L65" s="166"/>
      <c r="M65" s="166"/>
      <c r="N65" s="166">
        <f>'将来負担比率（分子）の構造'!M$42</f>
        <v>65</v>
      </c>
      <c r="O65" s="166"/>
      <c r="P65" s="166"/>
    </row>
    <row r="66" spans="1:16" x14ac:dyDescent="0.2">
      <c r="A66" s="166" t="s">
        <v>31</v>
      </c>
      <c r="B66" s="166">
        <f>'将来負担比率（分子）の構造'!I$41</f>
        <v>4362</v>
      </c>
      <c r="C66" s="166"/>
      <c r="D66" s="166"/>
      <c r="E66" s="166">
        <f>'将来負担比率（分子）の構造'!J$41</f>
        <v>4496</v>
      </c>
      <c r="F66" s="166"/>
      <c r="G66" s="166"/>
      <c r="H66" s="166">
        <f>'将来負担比率（分子）の構造'!K$41</f>
        <v>4408</v>
      </c>
      <c r="I66" s="166"/>
      <c r="J66" s="166"/>
      <c r="K66" s="166">
        <f>'将来負担比率（分子）の構造'!L$41</f>
        <v>4450</v>
      </c>
      <c r="L66" s="166"/>
      <c r="M66" s="166"/>
      <c r="N66" s="166">
        <f>'将来負担比率（分子）の構造'!M$41</f>
        <v>4390</v>
      </c>
      <c r="O66" s="166"/>
      <c r="P66" s="166"/>
    </row>
    <row r="67" spans="1:16" x14ac:dyDescent="0.2">
      <c r="A67" s="166" t="s">
        <v>75</v>
      </c>
      <c r="B67" s="166" t="e">
        <f>NA()</f>
        <v>#N/A</v>
      </c>
      <c r="C67" s="166">
        <f>IF(ISNUMBER('将来負担比率（分子）の構造'!I$53), IF('将来負担比率（分子）の構造'!I$53 &lt; 0, 0, '将来負担比率（分子）の構造'!I$53), NA())</f>
        <v>871</v>
      </c>
      <c r="D67" s="166" t="e">
        <f>NA()</f>
        <v>#N/A</v>
      </c>
      <c r="E67" s="166" t="e">
        <f>NA()</f>
        <v>#N/A</v>
      </c>
      <c r="F67" s="166">
        <f>IF(ISNUMBER('将来負担比率（分子）の構造'!J$53), IF('将来負担比率（分子）の構造'!J$53 &lt; 0, 0, '将来負担比率（分子）の構造'!J$53), NA())</f>
        <v>596</v>
      </c>
      <c r="G67" s="166" t="e">
        <f>NA()</f>
        <v>#N/A</v>
      </c>
      <c r="H67" s="166" t="e">
        <f>NA()</f>
        <v>#N/A</v>
      </c>
      <c r="I67" s="166">
        <f>IF(ISNUMBER('将来負担比率（分子）の構造'!K$53), IF('将来負担比率（分子）の構造'!K$53 &lt; 0, 0, '将来負担比率（分子）の構造'!K$53), NA())</f>
        <v>709</v>
      </c>
      <c r="J67" s="166" t="e">
        <f>NA()</f>
        <v>#N/A</v>
      </c>
      <c r="K67" s="166" t="e">
        <f>NA()</f>
        <v>#N/A</v>
      </c>
      <c r="L67" s="166">
        <f>IF(ISNUMBER('将来負担比率（分子）の構造'!L$53), IF('将来負担比率（分子）の構造'!L$53 &lt; 0, 0, '将来負担比率（分子）の構造'!L$53), NA())</f>
        <v>486</v>
      </c>
      <c r="M67" s="166" t="e">
        <f>NA()</f>
        <v>#N/A</v>
      </c>
      <c r="N67" s="166" t="e">
        <f>NA()</f>
        <v>#N/A</v>
      </c>
      <c r="O67" s="166">
        <f>IF(ISNUMBER('将来負担比率（分子）の構造'!M$53), IF('将来負担比率（分子）の構造'!M$53 &lt; 0, 0, '将来負担比率（分子）の構造'!M$53), NA())</f>
        <v>0</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897</v>
      </c>
      <c r="C72" s="170">
        <f>基金残高に係る経年分析!G55</f>
        <v>978</v>
      </c>
      <c r="D72" s="170">
        <f>基金残高に係る経年分析!H55</f>
        <v>1230</v>
      </c>
    </row>
    <row r="73" spans="1:16" x14ac:dyDescent="0.2">
      <c r="A73" s="169" t="s">
        <v>78</v>
      </c>
      <c r="B73" s="170">
        <f>基金残高に係る経年分析!F56</f>
        <v>128</v>
      </c>
      <c r="C73" s="170">
        <f>基金残高に係る経年分析!G56</f>
        <v>128</v>
      </c>
      <c r="D73" s="170">
        <f>基金残高に係る経年分析!H56</f>
        <v>179</v>
      </c>
    </row>
    <row r="74" spans="1:16" x14ac:dyDescent="0.2">
      <c r="A74" s="169" t="s">
        <v>79</v>
      </c>
      <c r="B74" s="170">
        <f>基金残高に係る経年分析!F57</f>
        <v>602</v>
      </c>
      <c r="C74" s="170">
        <f>基金残高に係る経年分析!G57</f>
        <v>617</v>
      </c>
      <c r="D74" s="170">
        <f>基金残高に係る経年分析!H57</f>
        <v>766</v>
      </c>
    </row>
  </sheetData>
  <sheetProtection algorithmName="SHA-512" hashValue="bJEr1I3jN0Z8fjRLDPIZYeXtrww4mObKUNGsKDjkBeOE92XSPqZAlofo8s8cQTBiOnBrie6Gg8Lq6Tz1hdwSFw==" saltValue="25f3ez3mrl5cQF5LjXNh5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3D48F-22C8-4898-A3BB-82EF5027699A}">
  <sheetPr>
    <pageSetUpPr fitToPage="1"/>
  </sheetPr>
  <dimension ref="B1:EM50"/>
  <sheetViews>
    <sheetView showGridLines="0" zoomScaleNormal="10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1"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0" t="s">
        <v>214</v>
      </c>
      <c r="DI1" s="701"/>
      <c r="DJ1" s="701"/>
      <c r="DK1" s="701"/>
      <c r="DL1" s="701"/>
      <c r="DM1" s="701"/>
      <c r="DN1" s="702"/>
      <c r="DO1" s="205"/>
      <c r="DP1" s="700" t="s">
        <v>215</v>
      </c>
      <c r="DQ1" s="701"/>
      <c r="DR1" s="701"/>
      <c r="DS1" s="701"/>
      <c r="DT1" s="701"/>
      <c r="DU1" s="701"/>
      <c r="DV1" s="701"/>
      <c r="DW1" s="701"/>
      <c r="DX1" s="701"/>
      <c r="DY1" s="701"/>
      <c r="DZ1" s="701"/>
      <c r="EA1" s="701"/>
      <c r="EB1" s="701"/>
      <c r="EC1" s="702"/>
      <c r="ED1" s="204"/>
      <c r="EE1" s="204"/>
      <c r="EF1" s="204"/>
      <c r="EG1" s="204"/>
      <c r="EH1" s="204"/>
      <c r="EI1" s="204"/>
      <c r="EJ1" s="204"/>
      <c r="EK1" s="204"/>
      <c r="EL1" s="204"/>
      <c r="EM1" s="204"/>
    </row>
    <row r="2" spans="2:143" ht="22.5" customHeight="1" x14ac:dyDescent="0.2">
      <c r="B2" s="206" t="s">
        <v>216</v>
      </c>
      <c r="R2" s="207"/>
      <c r="S2" s="207"/>
      <c r="T2" s="207"/>
      <c r="U2" s="207"/>
      <c r="V2" s="207"/>
      <c r="W2" s="207"/>
      <c r="X2" s="207"/>
      <c r="Y2" s="207"/>
      <c r="Z2" s="207"/>
      <c r="AA2" s="207"/>
      <c r="AB2" s="207"/>
      <c r="AC2" s="207"/>
      <c r="AE2" s="345"/>
      <c r="AF2" s="345"/>
      <c r="AG2" s="345"/>
      <c r="AH2" s="345"/>
      <c r="AI2" s="345"/>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2" t="s">
        <v>219</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2">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703" t="s">
        <v>223</v>
      </c>
      <c r="AQ4" s="703"/>
      <c r="AR4" s="703"/>
      <c r="AS4" s="703"/>
      <c r="AT4" s="703"/>
      <c r="AU4" s="703"/>
      <c r="AV4" s="703"/>
      <c r="AW4" s="703"/>
      <c r="AX4" s="703"/>
      <c r="AY4" s="703"/>
      <c r="AZ4" s="703"/>
      <c r="BA4" s="703"/>
      <c r="BB4" s="703"/>
      <c r="BC4" s="703"/>
      <c r="BD4" s="703"/>
      <c r="BE4" s="703"/>
      <c r="BF4" s="703"/>
      <c r="BG4" s="703" t="s">
        <v>224</v>
      </c>
      <c r="BH4" s="703"/>
      <c r="BI4" s="703"/>
      <c r="BJ4" s="703"/>
      <c r="BK4" s="703"/>
      <c r="BL4" s="703"/>
      <c r="BM4" s="703"/>
      <c r="BN4" s="703"/>
      <c r="BO4" s="703" t="s">
        <v>221</v>
      </c>
      <c r="BP4" s="703"/>
      <c r="BQ4" s="703"/>
      <c r="BR4" s="703"/>
      <c r="BS4" s="703" t="s">
        <v>225</v>
      </c>
      <c r="BT4" s="703"/>
      <c r="BU4" s="703"/>
      <c r="BV4" s="703"/>
      <c r="BW4" s="703"/>
      <c r="BX4" s="703"/>
      <c r="BY4" s="703"/>
      <c r="BZ4" s="703"/>
      <c r="CA4" s="703"/>
      <c r="CB4" s="703"/>
      <c r="CD4" s="662" t="s">
        <v>226</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ht="11.25" customHeight="1" x14ac:dyDescent="0.2">
      <c r="B5" s="659" t="s">
        <v>227</v>
      </c>
      <c r="C5" s="660"/>
      <c r="D5" s="660"/>
      <c r="E5" s="660"/>
      <c r="F5" s="660"/>
      <c r="G5" s="660"/>
      <c r="H5" s="660"/>
      <c r="I5" s="660"/>
      <c r="J5" s="660"/>
      <c r="K5" s="660"/>
      <c r="L5" s="660"/>
      <c r="M5" s="660"/>
      <c r="N5" s="660"/>
      <c r="O5" s="660"/>
      <c r="P5" s="660"/>
      <c r="Q5" s="661"/>
      <c r="R5" s="656">
        <v>1294884</v>
      </c>
      <c r="S5" s="657"/>
      <c r="T5" s="657"/>
      <c r="U5" s="657"/>
      <c r="V5" s="657"/>
      <c r="W5" s="657"/>
      <c r="X5" s="657"/>
      <c r="Y5" s="685"/>
      <c r="Z5" s="698">
        <v>22.3</v>
      </c>
      <c r="AA5" s="698"/>
      <c r="AB5" s="698"/>
      <c r="AC5" s="698"/>
      <c r="AD5" s="699">
        <v>1294884</v>
      </c>
      <c r="AE5" s="699"/>
      <c r="AF5" s="699"/>
      <c r="AG5" s="699"/>
      <c r="AH5" s="699"/>
      <c r="AI5" s="699"/>
      <c r="AJ5" s="699"/>
      <c r="AK5" s="699"/>
      <c r="AL5" s="686">
        <v>37.6</v>
      </c>
      <c r="AM5" s="671"/>
      <c r="AN5" s="671"/>
      <c r="AO5" s="687"/>
      <c r="AP5" s="659" t="s">
        <v>228</v>
      </c>
      <c r="AQ5" s="660"/>
      <c r="AR5" s="660"/>
      <c r="AS5" s="660"/>
      <c r="AT5" s="660"/>
      <c r="AU5" s="660"/>
      <c r="AV5" s="660"/>
      <c r="AW5" s="660"/>
      <c r="AX5" s="660"/>
      <c r="AY5" s="660"/>
      <c r="AZ5" s="660"/>
      <c r="BA5" s="660"/>
      <c r="BB5" s="660"/>
      <c r="BC5" s="660"/>
      <c r="BD5" s="660"/>
      <c r="BE5" s="660"/>
      <c r="BF5" s="661"/>
      <c r="BG5" s="609">
        <v>1289110</v>
      </c>
      <c r="BH5" s="610"/>
      <c r="BI5" s="610"/>
      <c r="BJ5" s="610"/>
      <c r="BK5" s="610"/>
      <c r="BL5" s="610"/>
      <c r="BM5" s="610"/>
      <c r="BN5" s="611"/>
      <c r="BO5" s="635">
        <v>99.6</v>
      </c>
      <c r="BP5" s="635"/>
      <c r="BQ5" s="635"/>
      <c r="BR5" s="635"/>
      <c r="BS5" s="636" t="s">
        <v>128</v>
      </c>
      <c r="BT5" s="636"/>
      <c r="BU5" s="636"/>
      <c r="BV5" s="636"/>
      <c r="BW5" s="636"/>
      <c r="BX5" s="636"/>
      <c r="BY5" s="636"/>
      <c r="BZ5" s="636"/>
      <c r="CA5" s="636"/>
      <c r="CB5" s="681"/>
      <c r="CD5" s="662" t="s">
        <v>223</v>
      </c>
      <c r="CE5" s="663"/>
      <c r="CF5" s="663"/>
      <c r="CG5" s="663"/>
      <c r="CH5" s="663"/>
      <c r="CI5" s="663"/>
      <c r="CJ5" s="663"/>
      <c r="CK5" s="663"/>
      <c r="CL5" s="663"/>
      <c r="CM5" s="663"/>
      <c r="CN5" s="663"/>
      <c r="CO5" s="663"/>
      <c r="CP5" s="663"/>
      <c r="CQ5" s="664"/>
      <c r="CR5" s="662" t="s">
        <v>229</v>
      </c>
      <c r="CS5" s="663"/>
      <c r="CT5" s="663"/>
      <c r="CU5" s="663"/>
      <c r="CV5" s="663"/>
      <c r="CW5" s="663"/>
      <c r="CX5" s="663"/>
      <c r="CY5" s="664"/>
      <c r="CZ5" s="662" t="s">
        <v>221</v>
      </c>
      <c r="DA5" s="663"/>
      <c r="DB5" s="663"/>
      <c r="DC5" s="664"/>
      <c r="DD5" s="662" t="s">
        <v>230</v>
      </c>
      <c r="DE5" s="663"/>
      <c r="DF5" s="663"/>
      <c r="DG5" s="663"/>
      <c r="DH5" s="663"/>
      <c r="DI5" s="663"/>
      <c r="DJ5" s="663"/>
      <c r="DK5" s="663"/>
      <c r="DL5" s="663"/>
      <c r="DM5" s="663"/>
      <c r="DN5" s="663"/>
      <c r="DO5" s="663"/>
      <c r="DP5" s="664"/>
      <c r="DQ5" s="662" t="s">
        <v>231</v>
      </c>
      <c r="DR5" s="663"/>
      <c r="DS5" s="663"/>
      <c r="DT5" s="663"/>
      <c r="DU5" s="663"/>
      <c r="DV5" s="663"/>
      <c r="DW5" s="663"/>
      <c r="DX5" s="663"/>
      <c r="DY5" s="663"/>
      <c r="DZ5" s="663"/>
      <c r="EA5" s="663"/>
      <c r="EB5" s="663"/>
      <c r="EC5" s="664"/>
    </row>
    <row r="6" spans="2:143" ht="11.25" customHeight="1" x14ac:dyDescent="0.2">
      <c r="B6" s="606" t="s">
        <v>232</v>
      </c>
      <c r="C6" s="607"/>
      <c r="D6" s="607"/>
      <c r="E6" s="607"/>
      <c r="F6" s="607"/>
      <c r="G6" s="607"/>
      <c r="H6" s="607"/>
      <c r="I6" s="607"/>
      <c r="J6" s="607"/>
      <c r="K6" s="607"/>
      <c r="L6" s="607"/>
      <c r="M6" s="607"/>
      <c r="N6" s="607"/>
      <c r="O6" s="607"/>
      <c r="P6" s="607"/>
      <c r="Q6" s="608"/>
      <c r="R6" s="609">
        <v>72258</v>
      </c>
      <c r="S6" s="610"/>
      <c r="T6" s="610"/>
      <c r="U6" s="610"/>
      <c r="V6" s="610"/>
      <c r="W6" s="610"/>
      <c r="X6" s="610"/>
      <c r="Y6" s="611"/>
      <c r="Z6" s="635">
        <v>1.2</v>
      </c>
      <c r="AA6" s="635"/>
      <c r="AB6" s="635"/>
      <c r="AC6" s="635"/>
      <c r="AD6" s="636">
        <v>72258</v>
      </c>
      <c r="AE6" s="636"/>
      <c r="AF6" s="636"/>
      <c r="AG6" s="636"/>
      <c r="AH6" s="636"/>
      <c r="AI6" s="636"/>
      <c r="AJ6" s="636"/>
      <c r="AK6" s="636"/>
      <c r="AL6" s="612">
        <v>2.1</v>
      </c>
      <c r="AM6" s="613"/>
      <c r="AN6" s="613"/>
      <c r="AO6" s="637"/>
      <c r="AP6" s="606" t="s">
        <v>233</v>
      </c>
      <c r="AQ6" s="607"/>
      <c r="AR6" s="607"/>
      <c r="AS6" s="607"/>
      <c r="AT6" s="607"/>
      <c r="AU6" s="607"/>
      <c r="AV6" s="607"/>
      <c r="AW6" s="607"/>
      <c r="AX6" s="607"/>
      <c r="AY6" s="607"/>
      <c r="AZ6" s="607"/>
      <c r="BA6" s="607"/>
      <c r="BB6" s="607"/>
      <c r="BC6" s="607"/>
      <c r="BD6" s="607"/>
      <c r="BE6" s="607"/>
      <c r="BF6" s="608"/>
      <c r="BG6" s="609">
        <v>1289110</v>
      </c>
      <c r="BH6" s="610"/>
      <c r="BI6" s="610"/>
      <c r="BJ6" s="610"/>
      <c r="BK6" s="610"/>
      <c r="BL6" s="610"/>
      <c r="BM6" s="610"/>
      <c r="BN6" s="611"/>
      <c r="BO6" s="635">
        <v>99.6</v>
      </c>
      <c r="BP6" s="635"/>
      <c r="BQ6" s="635"/>
      <c r="BR6" s="635"/>
      <c r="BS6" s="636" t="s">
        <v>128</v>
      </c>
      <c r="BT6" s="636"/>
      <c r="BU6" s="636"/>
      <c r="BV6" s="636"/>
      <c r="BW6" s="636"/>
      <c r="BX6" s="636"/>
      <c r="BY6" s="636"/>
      <c r="BZ6" s="636"/>
      <c r="CA6" s="636"/>
      <c r="CB6" s="681"/>
      <c r="CD6" s="659" t="s">
        <v>234</v>
      </c>
      <c r="CE6" s="660"/>
      <c r="CF6" s="660"/>
      <c r="CG6" s="660"/>
      <c r="CH6" s="660"/>
      <c r="CI6" s="660"/>
      <c r="CJ6" s="660"/>
      <c r="CK6" s="660"/>
      <c r="CL6" s="660"/>
      <c r="CM6" s="660"/>
      <c r="CN6" s="660"/>
      <c r="CO6" s="660"/>
      <c r="CP6" s="660"/>
      <c r="CQ6" s="661"/>
      <c r="CR6" s="609">
        <v>81991</v>
      </c>
      <c r="CS6" s="610"/>
      <c r="CT6" s="610"/>
      <c r="CU6" s="610"/>
      <c r="CV6" s="610"/>
      <c r="CW6" s="610"/>
      <c r="CX6" s="610"/>
      <c r="CY6" s="611"/>
      <c r="CZ6" s="686">
        <v>1.5</v>
      </c>
      <c r="DA6" s="671"/>
      <c r="DB6" s="671"/>
      <c r="DC6" s="688"/>
      <c r="DD6" s="615" t="s">
        <v>128</v>
      </c>
      <c r="DE6" s="610"/>
      <c r="DF6" s="610"/>
      <c r="DG6" s="610"/>
      <c r="DH6" s="610"/>
      <c r="DI6" s="610"/>
      <c r="DJ6" s="610"/>
      <c r="DK6" s="610"/>
      <c r="DL6" s="610"/>
      <c r="DM6" s="610"/>
      <c r="DN6" s="610"/>
      <c r="DO6" s="610"/>
      <c r="DP6" s="611"/>
      <c r="DQ6" s="615">
        <v>81991</v>
      </c>
      <c r="DR6" s="610"/>
      <c r="DS6" s="610"/>
      <c r="DT6" s="610"/>
      <c r="DU6" s="610"/>
      <c r="DV6" s="610"/>
      <c r="DW6" s="610"/>
      <c r="DX6" s="610"/>
      <c r="DY6" s="610"/>
      <c r="DZ6" s="610"/>
      <c r="EA6" s="610"/>
      <c r="EB6" s="610"/>
      <c r="EC6" s="645"/>
    </row>
    <row r="7" spans="2:143" ht="11.25" customHeight="1" x14ac:dyDescent="0.2">
      <c r="B7" s="606" t="s">
        <v>235</v>
      </c>
      <c r="C7" s="607"/>
      <c r="D7" s="607"/>
      <c r="E7" s="607"/>
      <c r="F7" s="607"/>
      <c r="G7" s="607"/>
      <c r="H7" s="607"/>
      <c r="I7" s="607"/>
      <c r="J7" s="607"/>
      <c r="K7" s="607"/>
      <c r="L7" s="607"/>
      <c r="M7" s="607"/>
      <c r="N7" s="607"/>
      <c r="O7" s="607"/>
      <c r="P7" s="607"/>
      <c r="Q7" s="608"/>
      <c r="R7" s="609">
        <v>743</v>
      </c>
      <c r="S7" s="610"/>
      <c r="T7" s="610"/>
      <c r="U7" s="610"/>
      <c r="V7" s="610"/>
      <c r="W7" s="610"/>
      <c r="X7" s="610"/>
      <c r="Y7" s="611"/>
      <c r="Z7" s="635">
        <v>0</v>
      </c>
      <c r="AA7" s="635"/>
      <c r="AB7" s="635"/>
      <c r="AC7" s="635"/>
      <c r="AD7" s="636">
        <v>743</v>
      </c>
      <c r="AE7" s="636"/>
      <c r="AF7" s="636"/>
      <c r="AG7" s="636"/>
      <c r="AH7" s="636"/>
      <c r="AI7" s="636"/>
      <c r="AJ7" s="636"/>
      <c r="AK7" s="636"/>
      <c r="AL7" s="612">
        <v>0</v>
      </c>
      <c r="AM7" s="613"/>
      <c r="AN7" s="613"/>
      <c r="AO7" s="637"/>
      <c r="AP7" s="606" t="s">
        <v>236</v>
      </c>
      <c r="AQ7" s="607"/>
      <c r="AR7" s="607"/>
      <c r="AS7" s="607"/>
      <c r="AT7" s="607"/>
      <c r="AU7" s="607"/>
      <c r="AV7" s="607"/>
      <c r="AW7" s="607"/>
      <c r="AX7" s="607"/>
      <c r="AY7" s="607"/>
      <c r="AZ7" s="607"/>
      <c r="BA7" s="607"/>
      <c r="BB7" s="607"/>
      <c r="BC7" s="607"/>
      <c r="BD7" s="607"/>
      <c r="BE7" s="607"/>
      <c r="BF7" s="608"/>
      <c r="BG7" s="609">
        <v>517446</v>
      </c>
      <c r="BH7" s="610"/>
      <c r="BI7" s="610"/>
      <c r="BJ7" s="610"/>
      <c r="BK7" s="610"/>
      <c r="BL7" s="610"/>
      <c r="BM7" s="610"/>
      <c r="BN7" s="611"/>
      <c r="BO7" s="635">
        <v>40</v>
      </c>
      <c r="BP7" s="635"/>
      <c r="BQ7" s="635"/>
      <c r="BR7" s="635"/>
      <c r="BS7" s="636" t="s">
        <v>128</v>
      </c>
      <c r="BT7" s="636"/>
      <c r="BU7" s="636"/>
      <c r="BV7" s="636"/>
      <c r="BW7" s="636"/>
      <c r="BX7" s="636"/>
      <c r="BY7" s="636"/>
      <c r="BZ7" s="636"/>
      <c r="CA7" s="636"/>
      <c r="CB7" s="681"/>
      <c r="CD7" s="606" t="s">
        <v>237</v>
      </c>
      <c r="CE7" s="607"/>
      <c r="CF7" s="607"/>
      <c r="CG7" s="607"/>
      <c r="CH7" s="607"/>
      <c r="CI7" s="607"/>
      <c r="CJ7" s="607"/>
      <c r="CK7" s="607"/>
      <c r="CL7" s="607"/>
      <c r="CM7" s="607"/>
      <c r="CN7" s="607"/>
      <c r="CO7" s="607"/>
      <c r="CP7" s="607"/>
      <c r="CQ7" s="608"/>
      <c r="CR7" s="609">
        <v>1256716</v>
      </c>
      <c r="CS7" s="610"/>
      <c r="CT7" s="610"/>
      <c r="CU7" s="610"/>
      <c r="CV7" s="610"/>
      <c r="CW7" s="610"/>
      <c r="CX7" s="610"/>
      <c r="CY7" s="611"/>
      <c r="CZ7" s="635">
        <v>22.7</v>
      </c>
      <c r="DA7" s="635"/>
      <c r="DB7" s="635"/>
      <c r="DC7" s="635"/>
      <c r="DD7" s="615">
        <v>23030</v>
      </c>
      <c r="DE7" s="610"/>
      <c r="DF7" s="610"/>
      <c r="DG7" s="610"/>
      <c r="DH7" s="610"/>
      <c r="DI7" s="610"/>
      <c r="DJ7" s="610"/>
      <c r="DK7" s="610"/>
      <c r="DL7" s="610"/>
      <c r="DM7" s="610"/>
      <c r="DN7" s="610"/>
      <c r="DO7" s="610"/>
      <c r="DP7" s="611"/>
      <c r="DQ7" s="615">
        <v>1008342</v>
      </c>
      <c r="DR7" s="610"/>
      <c r="DS7" s="610"/>
      <c r="DT7" s="610"/>
      <c r="DU7" s="610"/>
      <c r="DV7" s="610"/>
      <c r="DW7" s="610"/>
      <c r="DX7" s="610"/>
      <c r="DY7" s="610"/>
      <c r="DZ7" s="610"/>
      <c r="EA7" s="610"/>
      <c r="EB7" s="610"/>
      <c r="EC7" s="645"/>
    </row>
    <row r="8" spans="2:143" ht="11.25" customHeight="1" x14ac:dyDescent="0.2">
      <c r="B8" s="606" t="s">
        <v>238</v>
      </c>
      <c r="C8" s="607"/>
      <c r="D8" s="607"/>
      <c r="E8" s="607"/>
      <c r="F8" s="607"/>
      <c r="G8" s="607"/>
      <c r="H8" s="607"/>
      <c r="I8" s="607"/>
      <c r="J8" s="607"/>
      <c r="K8" s="607"/>
      <c r="L8" s="607"/>
      <c r="M8" s="607"/>
      <c r="N8" s="607"/>
      <c r="O8" s="607"/>
      <c r="P8" s="607"/>
      <c r="Q8" s="608"/>
      <c r="R8" s="609">
        <v>7670</v>
      </c>
      <c r="S8" s="610"/>
      <c r="T8" s="610"/>
      <c r="U8" s="610"/>
      <c r="V8" s="610"/>
      <c r="W8" s="610"/>
      <c r="X8" s="610"/>
      <c r="Y8" s="611"/>
      <c r="Z8" s="635">
        <v>0.1</v>
      </c>
      <c r="AA8" s="635"/>
      <c r="AB8" s="635"/>
      <c r="AC8" s="635"/>
      <c r="AD8" s="636">
        <v>7670</v>
      </c>
      <c r="AE8" s="636"/>
      <c r="AF8" s="636"/>
      <c r="AG8" s="636"/>
      <c r="AH8" s="636"/>
      <c r="AI8" s="636"/>
      <c r="AJ8" s="636"/>
      <c r="AK8" s="636"/>
      <c r="AL8" s="612">
        <v>0.2</v>
      </c>
      <c r="AM8" s="613"/>
      <c r="AN8" s="613"/>
      <c r="AO8" s="637"/>
      <c r="AP8" s="606" t="s">
        <v>239</v>
      </c>
      <c r="AQ8" s="607"/>
      <c r="AR8" s="607"/>
      <c r="AS8" s="607"/>
      <c r="AT8" s="607"/>
      <c r="AU8" s="607"/>
      <c r="AV8" s="607"/>
      <c r="AW8" s="607"/>
      <c r="AX8" s="607"/>
      <c r="AY8" s="607"/>
      <c r="AZ8" s="607"/>
      <c r="BA8" s="607"/>
      <c r="BB8" s="607"/>
      <c r="BC8" s="607"/>
      <c r="BD8" s="607"/>
      <c r="BE8" s="607"/>
      <c r="BF8" s="608"/>
      <c r="BG8" s="609">
        <v>21339</v>
      </c>
      <c r="BH8" s="610"/>
      <c r="BI8" s="610"/>
      <c r="BJ8" s="610"/>
      <c r="BK8" s="610"/>
      <c r="BL8" s="610"/>
      <c r="BM8" s="610"/>
      <c r="BN8" s="611"/>
      <c r="BO8" s="635">
        <v>1.6</v>
      </c>
      <c r="BP8" s="635"/>
      <c r="BQ8" s="635"/>
      <c r="BR8" s="635"/>
      <c r="BS8" s="636" t="s">
        <v>128</v>
      </c>
      <c r="BT8" s="636"/>
      <c r="BU8" s="636"/>
      <c r="BV8" s="636"/>
      <c r="BW8" s="636"/>
      <c r="BX8" s="636"/>
      <c r="BY8" s="636"/>
      <c r="BZ8" s="636"/>
      <c r="CA8" s="636"/>
      <c r="CB8" s="681"/>
      <c r="CD8" s="606" t="s">
        <v>240</v>
      </c>
      <c r="CE8" s="607"/>
      <c r="CF8" s="607"/>
      <c r="CG8" s="607"/>
      <c r="CH8" s="607"/>
      <c r="CI8" s="607"/>
      <c r="CJ8" s="607"/>
      <c r="CK8" s="607"/>
      <c r="CL8" s="607"/>
      <c r="CM8" s="607"/>
      <c r="CN8" s="607"/>
      <c r="CO8" s="607"/>
      <c r="CP8" s="607"/>
      <c r="CQ8" s="608"/>
      <c r="CR8" s="609">
        <v>1681411</v>
      </c>
      <c r="CS8" s="610"/>
      <c r="CT8" s="610"/>
      <c r="CU8" s="610"/>
      <c r="CV8" s="610"/>
      <c r="CW8" s="610"/>
      <c r="CX8" s="610"/>
      <c r="CY8" s="611"/>
      <c r="CZ8" s="635">
        <v>30.4</v>
      </c>
      <c r="DA8" s="635"/>
      <c r="DB8" s="635"/>
      <c r="DC8" s="635"/>
      <c r="DD8" s="615">
        <v>39815</v>
      </c>
      <c r="DE8" s="610"/>
      <c r="DF8" s="610"/>
      <c r="DG8" s="610"/>
      <c r="DH8" s="610"/>
      <c r="DI8" s="610"/>
      <c r="DJ8" s="610"/>
      <c r="DK8" s="610"/>
      <c r="DL8" s="610"/>
      <c r="DM8" s="610"/>
      <c r="DN8" s="610"/>
      <c r="DO8" s="610"/>
      <c r="DP8" s="611"/>
      <c r="DQ8" s="615">
        <v>921704</v>
      </c>
      <c r="DR8" s="610"/>
      <c r="DS8" s="610"/>
      <c r="DT8" s="610"/>
      <c r="DU8" s="610"/>
      <c r="DV8" s="610"/>
      <c r="DW8" s="610"/>
      <c r="DX8" s="610"/>
      <c r="DY8" s="610"/>
      <c r="DZ8" s="610"/>
      <c r="EA8" s="610"/>
      <c r="EB8" s="610"/>
      <c r="EC8" s="645"/>
    </row>
    <row r="9" spans="2:143" ht="11.25" customHeight="1" x14ac:dyDescent="0.2">
      <c r="B9" s="606" t="s">
        <v>241</v>
      </c>
      <c r="C9" s="607"/>
      <c r="D9" s="607"/>
      <c r="E9" s="607"/>
      <c r="F9" s="607"/>
      <c r="G9" s="607"/>
      <c r="H9" s="607"/>
      <c r="I9" s="607"/>
      <c r="J9" s="607"/>
      <c r="K9" s="607"/>
      <c r="L9" s="607"/>
      <c r="M9" s="607"/>
      <c r="N9" s="607"/>
      <c r="O9" s="607"/>
      <c r="P9" s="607"/>
      <c r="Q9" s="608"/>
      <c r="R9" s="609">
        <v>9662</v>
      </c>
      <c r="S9" s="610"/>
      <c r="T9" s="610"/>
      <c r="U9" s="610"/>
      <c r="V9" s="610"/>
      <c r="W9" s="610"/>
      <c r="X9" s="610"/>
      <c r="Y9" s="611"/>
      <c r="Z9" s="635">
        <v>0.2</v>
      </c>
      <c r="AA9" s="635"/>
      <c r="AB9" s="635"/>
      <c r="AC9" s="635"/>
      <c r="AD9" s="636">
        <v>9662</v>
      </c>
      <c r="AE9" s="636"/>
      <c r="AF9" s="636"/>
      <c r="AG9" s="636"/>
      <c r="AH9" s="636"/>
      <c r="AI9" s="636"/>
      <c r="AJ9" s="636"/>
      <c r="AK9" s="636"/>
      <c r="AL9" s="612">
        <v>0.3</v>
      </c>
      <c r="AM9" s="613"/>
      <c r="AN9" s="613"/>
      <c r="AO9" s="637"/>
      <c r="AP9" s="606" t="s">
        <v>242</v>
      </c>
      <c r="AQ9" s="607"/>
      <c r="AR9" s="607"/>
      <c r="AS9" s="607"/>
      <c r="AT9" s="607"/>
      <c r="AU9" s="607"/>
      <c r="AV9" s="607"/>
      <c r="AW9" s="607"/>
      <c r="AX9" s="607"/>
      <c r="AY9" s="607"/>
      <c r="AZ9" s="607"/>
      <c r="BA9" s="607"/>
      <c r="BB9" s="607"/>
      <c r="BC9" s="607"/>
      <c r="BD9" s="607"/>
      <c r="BE9" s="607"/>
      <c r="BF9" s="608"/>
      <c r="BG9" s="609">
        <v>432516</v>
      </c>
      <c r="BH9" s="610"/>
      <c r="BI9" s="610"/>
      <c r="BJ9" s="610"/>
      <c r="BK9" s="610"/>
      <c r="BL9" s="610"/>
      <c r="BM9" s="610"/>
      <c r="BN9" s="611"/>
      <c r="BO9" s="635">
        <v>33.4</v>
      </c>
      <c r="BP9" s="635"/>
      <c r="BQ9" s="635"/>
      <c r="BR9" s="635"/>
      <c r="BS9" s="636" t="s">
        <v>128</v>
      </c>
      <c r="BT9" s="636"/>
      <c r="BU9" s="636"/>
      <c r="BV9" s="636"/>
      <c r="BW9" s="636"/>
      <c r="BX9" s="636"/>
      <c r="BY9" s="636"/>
      <c r="BZ9" s="636"/>
      <c r="CA9" s="636"/>
      <c r="CB9" s="681"/>
      <c r="CD9" s="606" t="s">
        <v>243</v>
      </c>
      <c r="CE9" s="607"/>
      <c r="CF9" s="607"/>
      <c r="CG9" s="607"/>
      <c r="CH9" s="607"/>
      <c r="CI9" s="607"/>
      <c r="CJ9" s="607"/>
      <c r="CK9" s="607"/>
      <c r="CL9" s="607"/>
      <c r="CM9" s="607"/>
      <c r="CN9" s="607"/>
      <c r="CO9" s="607"/>
      <c r="CP9" s="607"/>
      <c r="CQ9" s="608"/>
      <c r="CR9" s="609">
        <v>685784</v>
      </c>
      <c r="CS9" s="610"/>
      <c r="CT9" s="610"/>
      <c r="CU9" s="610"/>
      <c r="CV9" s="610"/>
      <c r="CW9" s="610"/>
      <c r="CX9" s="610"/>
      <c r="CY9" s="611"/>
      <c r="CZ9" s="635">
        <v>12.4</v>
      </c>
      <c r="DA9" s="635"/>
      <c r="DB9" s="635"/>
      <c r="DC9" s="635"/>
      <c r="DD9" s="615">
        <v>31642</v>
      </c>
      <c r="DE9" s="610"/>
      <c r="DF9" s="610"/>
      <c r="DG9" s="610"/>
      <c r="DH9" s="610"/>
      <c r="DI9" s="610"/>
      <c r="DJ9" s="610"/>
      <c r="DK9" s="610"/>
      <c r="DL9" s="610"/>
      <c r="DM9" s="610"/>
      <c r="DN9" s="610"/>
      <c r="DO9" s="610"/>
      <c r="DP9" s="611"/>
      <c r="DQ9" s="615">
        <v>480677</v>
      </c>
      <c r="DR9" s="610"/>
      <c r="DS9" s="610"/>
      <c r="DT9" s="610"/>
      <c r="DU9" s="610"/>
      <c r="DV9" s="610"/>
      <c r="DW9" s="610"/>
      <c r="DX9" s="610"/>
      <c r="DY9" s="610"/>
      <c r="DZ9" s="610"/>
      <c r="EA9" s="610"/>
      <c r="EB9" s="610"/>
      <c r="EC9" s="645"/>
    </row>
    <row r="10" spans="2:143" ht="11.25" customHeight="1" x14ac:dyDescent="0.2">
      <c r="B10" s="606" t="s">
        <v>244</v>
      </c>
      <c r="C10" s="607"/>
      <c r="D10" s="607"/>
      <c r="E10" s="607"/>
      <c r="F10" s="607"/>
      <c r="G10" s="607"/>
      <c r="H10" s="607"/>
      <c r="I10" s="607"/>
      <c r="J10" s="607"/>
      <c r="K10" s="607"/>
      <c r="L10" s="607"/>
      <c r="M10" s="607"/>
      <c r="N10" s="607"/>
      <c r="O10" s="607"/>
      <c r="P10" s="607"/>
      <c r="Q10" s="608"/>
      <c r="R10" s="609" t="s">
        <v>128</v>
      </c>
      <c r="S10" s="610"/>
      <c r="T10" s="610"/>
      <c r="U10" s="610"/>
      <c r="V10" s="610"/>
      <c r="W10" s="610"/>
      <c r="X10" s="610"/>
      <c r="Y10" s="611"/>
      <c r="Z10" s="635" t="s">
        <v>128</v>
      </c>
      <c r="AA10" s="635"/>
      <c r="AB10" s="635"/>
      <c r="AC10" s="635"/>
      <c r="AD10" s="636" t="s">
        <v>128</v>
      </c>
      <c r="AE10" s="636"/>
      <c r="AF10" s="636"/>
      <c r="AG10" s="636"/>
      <c r="AH10" s="636"/>
      <c r="AI10" s="636"/>
      <c r="AJ10" s="636"/>
      <c r="AK10" s="636"/>
      <c r="AL10" s="612" t="s">
        <v>128</v>
      </c>
      <c r="AM10" s="613"/>
      <c r="AN10" s="613"/>
      <c r="AO10" s="637"/>
      <c r="AP10" s="606" t="s">
        <v>245</v>
      </c>
      <c r="AQ10" s="607"/>
      <c r="AR10" s="607"/>
      <c r="AS10" s="607"/>
      <c r="AT10" s="607"/>
      <c r="AU10" s="607"/>
      <c r="AV10" s="607"/>
      <c r="AW10" s="607"/>
      <c r="AX10" s="607"/>
      <c r="AY10" s="607"/>
      <c r="AZ10" s="607"/>
      <c r="BA10" s="607"/>
      <c r="BB10" s="607"/>
      <c r="BC10" s="607"/>
      <c r="BD10" s="607"/>
      <c r="BE10" s="607"/>
      <c r="BF10" s="608"/>
      <c r="BG10" s="609">
        <v>23704</v>
      </c>
      <c r="BH10" s="610"/>
      <c r="BI10" s="610"/>
      <c r="BJ10" s="610"/>
      <c r="BK10" s="610"/>
      <c r="BL10" s="610"/>
      <c r="BM10" s="610"/>
      <c r="BN10" s="611"/>
      <c r="BO10" s="635">
        <v>1.8</v>
      </c>
      <c r="BP10" s="635"/>
      <c r="BQ10" s="635"/>
      <c r="BR10" s="635"/>
      <c r="BS10" s="636" t="s">
        <v>128</v>
      </c>
      <c r="BT10" s="636"/>
      <c r="BU10" s="636"/>
      <c r="BV10" s="636"/>
      <c r="BW10" s="636"/>
      <c r="BX10" s="636"/>
      <c r="BY10" s="636"/>
      <c r="BZ10" s="636"/>
      <c r="CA10" s="636"/>
      <c r="CB10" s="681"/>
      <c r="CD10" s="606" t="s">
        <v>246</v>
      </c>
      <c r="CE10" s="607"/>
      <c r="CF10" s="607"/>
      <c r="CG10" s="607"/>
      <c r="CH10" s="607"/>
      <c r="CI10" s="607"/>
      <c r="CJ10" s="607"/>
      <c r="CK10" s="607"/>
      <c r="CL10" s="607"/>
      <c r="CM10" s="607"/>
      <c r="CN10" s="607"/>
      <c r="CO10" s="607"/>
      <c r="CP10" s="607"/>
      <c r="CQ10" s="608"/>
      <c r="CR10" s="609" t="s">
        <v>128</v>
      </c>
      <c r="CS10" s="610"/>
      <c r="CT10" s="610"/>
      <c r="CU10" s="610"/>
      <c r="CV10" s="610"/>
      <c r="CW10" s="610"/>
      <c r="CX10" s="610"/>
      <c r="CY10" s="611"/>
      <c r="CZ10" s="635" t="s">
        <v>128</v>
      </c>
      <c r="DA10" s="635"/>
      <c r="DB10" s="635"/>
      <c r="DC10" s="635"/>
      <c r="DD10" s="615" t="s">
        <v>128</v>
      </c>
      <c r="DE10" s="610"/>
      <c r="DF10" s="610"/>
      <c r="DG10" s="610"/>
      <c r="DH10" s="610"/>
      <c r="DI10" s="610"/>
      <c r="DJ10" s="610"/>
      <c r="DK10" s="610"/>
      <c r="DL10" s="610"/>
      <c r="DM10" s="610"/>
      <c r="DN10" s="610"/>
      <c r="DO10" s="610"/>
      <c r="DP10" s="611"/>
      <c r="DQ10" s="615" t="s">
        <v>128</v>
      </c>
      <c r="DR10" s="610"/>
      <c r="DS10" s="610"/>
      <c r="DT10" s="610"/>
      <c r="DU10" s="610"/>
      <c r="DV10" s="610"/>
      <c r="DW10" s="610"/>
      <c r="DX10" s="610"/>
      <c r="DY10" s="610"/>
      <c r="DZ10" s="610"/>
      <c r="EA10" s="610"/>
      <c r="EB10" s="610"/>
      <c r="EC10" s="645"/>
    </row>
    <row r="11" spans="2:143" ht="11.25" customHeight="1" x14ac:dyDescent="0.2">
      <c r="B11" s="606" t="s">
        <v>247</v>
      </c>
      <c r="C11" s="607"/>
      <c r="D11" s="607"/>
      <c r="E11" s="607"/>
      <c r="F11" s="607"/>
      <c r="G11" s="607"/>
      <c r="H11" s="607"/>
      <c r="I11" s="607"/>
      <c r="J11" s="607"/>
      <c r="K11" s="607"/>
      <c r="L11" s="607"/>
      <c r="M11" s="607"/>
      <c r="N11" s="607"/>
      <c r="O11" s="607"/>
      <c r="P11" s="607"/>
      <c r="Q11" s="608"/>
      <c r="R11" s="609">
        <v>243457</v>
      </c>
      <c r="S11" s="610"/>
      <c r="T11" s="610"/>
      <c r="U11" s="610"/>
      <c r="V11" s="610"/>
      <c r="W11" s="610"/>
      <c r="X11" s="610"/>
      <c r="Y11" s="611"/>
      <c r="Z11" s="612">
        <v>4.2</v>
      </c>
      <c r="AA11" s="613"/>
      <c r="AB11" s="613"/>
      <c r="AC11" s="614"/>
      <c r="AD11" s="615">
        <v>243457</v>
      </c>
      <c r="AE11" s="610"/>
      <c r="AF11" s="610"/>
      <c r="AG11" s="610"/>
      <c r="AH11" s="610"/>
      <c r="AI11" s="610"/>
      <c r="AJ11" s="610"/>
      <c r="AK11" s="611"/>
      <c r="AL11" s="612">
        <v>7.1</v>
      </c>
      <c r="AM11" s="613"/>
      <c r="AN11" s="613"/>
      <c r="AO11" s="637"/>
      <c r="AP11" s="606" t="s">
        <v>248</v>
      </c>
      <c r="AQ11" s="607"/>
      <c r="AR11" s="607"/>
      <c r="AS11" s="607"/>
      <c r="AT11" s="607"/>
      <c r="AU11" s="607"/>
      <c r="AV11" s="607"/>
      <c r="AW11" s="607"/>
      <c r="AX11" s="607"/>
      <c r="AY11" s="607"/>
      <c r="AZ11" s="607"/>
      <c r="BA11" s="607"/>
      <c r="BB11" s="607"/>
      <c r="BC11" s="607"/>
      <c r="BD11" s="607"/>
      <c r="BE11" s="607"/>
      <c r="BF11" s="608"/>
      <c r="BG11" s="609">
        <v>39887</v>
      </c>
      <c r="BH11" s="610"/>
      <c r="BI11" s="610"/>
      <c r="BJ11" s="610"/>
      <c r="BK11" s="610"/>
      <c r="BL11" s="610"/>
      <c r="BM11" s="610"/>
      <c r="BN11" s="611"/>
      <c r="BO11" s="635">
        <v>3.1</v>
      </c>
      <c r="BP11" s="635"/>
      <c r="BQ11" s="635"/>
      <c r="BR11" s="635"/>
      <c r="BS11" s="636" t="s">
        <v>128</v>
      </c>
      <c r="BT11" s="636"/>
      <c r="BU11" s="636"/>
      <c r="BV11" s="636"/>
      <c r="BW11" s="636"/>
      <c r="BX11" s="636"/>
      <c r="BY11" s="636"/>
      <c r="BZ11" s="636"/>
      <c r="CA11" s="636"/>
      <c r="CB11" s="681"/>
      <c r="CD11" s="606" t="s">
        <v>249</v>
      </c>
      <c r="CE11" s="607"/>
      <c r="CF11" s="607"/>
      <c r="CG11" s="607"/>
      <c r="CH11" s="607"/>
      <c r="CI11" s="607"/>
      <c r="CJ11" s="607"/>
      <c r="CK11" s="607"/>
      <c r="CL11" s="607"/>
      <c r="CM11" s="607"/>
      <c r="CN11" s="607"/>
      <c r="CO11" s="607"/>
      <c r="CP11" s="607"/>
      <c r="CQ11" s="608"/>
      <c r="CR11" s="609">
        <v>288528</v>
      </c>
      <c r="CS11" s="610"/>
      <c r="CT11" s="610"/>
      <c r="CU11" s="610"/>
      <c r="CV11" s="610"/>
      <c r="CW11" s="610"/>
      <c r="CX11" s="610"/>
      <c r="CY11" s="611"/>
      <c r="CZ11" s="635">
        <v>5.2</v>
      </c>
      <c r="DA11" s="635"/>
      <c r="DB11" s="635"/>
      <c r="DC11" s="635"/>
      <c r="DD11" s="615">
        <v>51840</v>
      </c>
      <c r="DE11" s="610"/>
      <c r="DF11" s="610"/>
      <c r="DG11" s="610"/>
      <c r="DH11" s="610"/>
      <c r="DI11" s="610"/>
      <c r="DJ11" s="610"/>
      <c r="DK11" s="610"/>
      <c r="DL11" s="610"/>
      <c r="DM11" s="610"/>
      <c r="DN11" s="610"/>
      <c r="DO11" s="610"/>
      <c r="DP11" s="611"/>
      <c r="DQ11" s="615">
        <v>154488</v>
      </c>
      <c r="DR11" s="610"/>
      <c r="DS11" s="610"/>
      <c r="DT11" s="610"/>
      <c r="DU11" s="610"/>
      <c r="DV11" s="610"/>
      <c r="DW11" s="610"/>
      <c r="DX11" s="610"/>
      <c r="DY11" s="610"/>
      <c r="DZ11" s="610"/>
      <c r="EA11" s="610"/>
      <c r="EB11" s="610"/>
      <c r="EC11" s="645"/>
    </row>
    <row r="12" spans="2:143" ht="11.25" customHeight="1" x14ac:dyDescent="0.2">
      <c r="B12" s="606" t="s">
        <v>250</v>
      </c>
      <c r="C12" s="607"/>
      <c r="D12" s="607"/>
      <c r="E12" s="607"/>
      <c r="F12" s="607"/>
      <c r="G12" s="607"/>
      <c r="H12" s="607"/>
      <c r="I12" s="607"/>
      <c r="J12" s="607"/>
      <c r="K12" s="607"/>
      <c r="L12" s="607"/>
      <c r="M12" s="607"/>
      <c r="N12" s="607"/>
      <c r="O12" s="607"/>
      <c r="P12" s="607"/>
      <c r="Q12" s="608"/>
      <c r="R12" s="609" t="s">
        <v>128</v>
      </c>
      <c r="S12" s="610"/>
      <c r="T12" s="610"/>
      <c r="U12" s="610"/>
      <c r="V12" s="610"/>
      <c r="W12" s="610"/>
      <c r="X12" s="610"/>
      <c r="Y12" s="611"/>
      <c r="Z12" s="635" t="s">
        <v>128</v>
      </c>
      <c r="AA12" s="635"/>
      <c r="AB12" s="635"/>
      <c r="AC12" s="635"/>
      <c r="AD12" s="636" t="s">
        <v>128</v>
      </c>
      <c r="AE12" s="636"/>
      <c r="AF12" s="636"/>
      <c r="AG12" s="636"/>
      <c r="AH12" s="636"/>
      <c r="AI12" s="636"/>
      <c r="AJ12" s="636"/>
      <c r="AK12" s="636"/>
      <c r="AL12" s="612" t="s">
        <v>128</v>
      </c>
      <c r="AM12" s="613"/>
      <c r="AN12" s="613"/>
      <c r="AO12" s="637"/>
      <c r="AP12" s="606" t="s">
        <v>251</v>
      </c>
      <c r="AQ12" s="607"/>
      <c r="AR12" s="607"/>
      <c r="AS12" s="607"/>
      <c r="AT12" s="607"/>
      <c r="AU12" s="607"/>
      <c r="AV12" s="607"/>
      <c r="AW12" s="607"/>
      <c r="AX12" s="607"/>
      <c r="AY12" s="607"/>
      <c r="AZ12" s="607"/>
      <c r="BA12" s="607"/>
      <c r="BB12" s="607"/>
      <c r="BC12" s="607"/>
      <c r="BD12" s="607"/>
      <c r="BE12" s="607"/>
      <c r="BF12" s="608"/>
      <c r="BG12" s="609">
        <v>645701</v>
      </c>
      <c r="BH12" s="610"/>
      <c r="BI12" s="610"/>
      <c r="BJ12" s="610"/>
      <c r="BK12" s="610"/>
      <c r="BL12" s="610"/>
      <c r="BM12" s="610"/>
      <c r="BN12" s="611"/>
      <c r="BO12" s="635">
        <v>49.9</v>
      </c>
      <c r="BP12" s="635"/>
      <c r="BQ12" s="635"/>
      <c r="BR12" s="635"/>
      <c r="BS12" s="636" t="s">
        <v>128</v>
      </c>
      <c r="BT12" s="636"/>
      <c r="BU12" s="636"/>
      <c r="BV12" s="636"/>
      <c r="BW12" s="636"/>
      <c r="BX12" s="636"/>
      <c r="BY12" s="636"/>
      <c r="BZ12" s="636"/>
      <c r="CA12" s="636"/>
      <c r="CB12" s="681"/>
      <c r="CD12" s="606" t="s">
        <v>252</v>
      </c>
      <c r="CE12" s="607"/>
      <c r="CF12" s="607"/>
      <c r="CG12" s="607"/>
      <c r="CH12" s="607"/>
      <c r="CI12" s="607"/>
      <c r="CJ12" s="607"/>
      <c r="CK12" s="607"/>
      <c r="CL12" s="607"/>
      <c r="CM12" s="607"/>
      <c r="CN12" s="607"/>
      <c r="CO12" s="607"/>
      <c r="CP12" s="607"/>
      <c r="CQ12" s="608"/>
      <c r="CR12" s="609">
        <v>152761</v>
      </c>
      <c r="CS12" s="610"/>
      <c r="CT12" s="610"/>
      <c r="CU12" s="610"/>
      <c r="CV12" s="610"/>
      <c r="CW12" s="610"/>
      <c r="CX12" s="610"/>
      <c r="CY12" s="611"/>
      <c r="CZ12" s="635">
        <v>2.8</v>
      </c>
      <c r="DA12" s="635"/>
      <c r="DB12" s="635"/>
      <c r="DC12" s="635"/>
      <c r="DD12" s="615" t="s">
        <v>128</v>
      </c>
      <c r="DE12" s="610"/>
      <c r="DF12" s="610"/>
      <c r="DG12" s="610"/>
      <c r="DH12" s="610"/>
      <c r="DI12" s="610"/>
      <c r="DJ12" s="610"/>
      <c r="DK12" s="610"/>
      <c r="DL12" s="610"/>
      <c r="DM12" s="610"/>
      <c r="DN12" s="610"/>
      <c r="DO12" s="610"/>
      <c r="DP12" s="611"/>
      <c r="DQ12" s="615">
        <v>145991</v>
      </c>
      <c r="DR12" s="610"/>
      <c r="DS12" s="610"/>
      <c r="DT12" s="610"/>
      <c r="DU12" s="610"/>
      <c r="DV12" s="610"/>
      <c r="DW12" s="610"/>
      <c r="DX12" s="610"/>
      <c r="DY12" s="610"/>
      <c r="DZ12" s="610"/>
      <c r="EA12" s="610"/>
      <c r="EB12" s="610"/>
      <c r="EC12" s="645"/>
    </row>
    <row r="13" spans="2:143" ht="11.25" customHeight="1" x14ac:dyDescent="0.2">
      <c r="B13" s="606" t="s">
        <v>253</v>
      </c>
      <c r="C13" s="607"/>
      <c r="D13" s="607"/>
      <c r="E13" s="607"/>
      <c r="F13" s="607"/>
      <c r="G13" s="607"/>
      <c r="H13" s="607"/>
      <c r="I13" s="607"/>
      <c r="J13" s="607"/>
      <c r="K13" s="607"/>
      <c r="L13" s="607"/>
      <c r="M13" s="607"/>
      <c r="N13" s="607"/>
      <c r="O13" s="607"/>
      <c r="P13" s="607"/>
      <c r="Q13" s="608"/>
      <c r="R13" s="609" t="s">
        <v>128</v>
      </c>
      <c r="S13" s="610"/>
      <c r="T13" s="610"/>
      <c r="U13" s="610"/>
      <c r="V13" s="610"/>
      <c r="W13" s="610"/>
      <c r="X13" s="610"/>
      <c r="Y13" s="611"/>
      <c r="Z13" s="635" t="s">
        <v>128</v>
      </c>
      <c r="AA13" s="635"/>
      <c r="AB13" s="635"/>
      <c r="AC13" s="635"/>
      <c r="AD13" s="636" t="s">
        <v>128</v>
      </c>
      <c r="AE13" s="636"/>
      <c r="AF13" s="636"/>
      <c r="AG13" s="636"/>
      <c r="AH13" s="636"/>
      <c r="AI13" s="636"/>
      <c r="AJ13" s="636"/>
      <c r="AK13" s="636"/>
      <c r="AL13" s="612" t="s">
        <v>128</v>
      </c>
      <c r="AM13" s="613"/>
      <c r="AN13" s="613"/>
      <c r="AO13" s="637"/>
      <c r="AP13" s="606" t="s">
        <v>254</v>
      </c>
      <c r="AQ13" s="607"/>
      <c r="AR13" s="607"/>
      <c r="AS13" s="607"/>
      <c r="AT13" s="607"/>
      <c r="AU13" s="607"/>
      <c r="AV13" s="607"/>
      <c r="AW13" s="607"/>
      <c r="AX13" s="607"/>
      <c r="AY13" s="607"/>
      <c r="AZ13" s="607"/>
      <c r="BA13" s="607"/>
      <c r="BB13" s="607"/>
      <c r="BC13" s="607"/>
      <c r="BD13" s="607"/>
      <c r="BE13" s="607"/>
      <c r="BF13" s="608"/>
      <c r="BG13" s="609">
        <v>643912</v>
      </c>
      <c r="BH13" s="610"/>
      <c r="BI13" s="610"/>
      <c r="BJ13" s="610"/>
      <c r="BK13" s="610"/>
      <c r="BL13" s="610"/>
      <c r="BM13" s="610"/>
      <c r="BN13" s="611"/>
      <c r="BO13" s="635">
        <v>49.7</v>
      </c>
      <c r="BP13" s="635"/>
      <c r="BQ13" s="635"/>
      <c r="BR13" s="635"/>
      <c r="BS13" s="636" t="s">
        <v>128</v>
      </c>
      <c r="BT13" s="636"/>
      <c r="BU13" s="636"/>
      <c r="BV13" s="636"/>
      <c r="BW13" s="636"/>
      <c r="BX13" s="636"/>
      <c r="BY13" s="636"/>
      <c r="BZ13" s="636"/>
      <c r="CA13" s="636"/>
      <c r="CB13" s="681"/>
      <c r="CD13" s="606" t="s">
        <v>255</v>
      </c>
      <c r="CE13" s="607"/>
      <c r="CF13" s="607"/>
      <c r="CG13" s="607"/>
      <c r="CH13" s="607"/>
      <c r="CI13" s="607"/>
      <c r="CJ13" s="607"/>
      <c r="CK13" s="607"/>
      <c r="CL13" s="607"/>
      <c r="CM13" s="607"/>
      <c r="CN13" s="607"/>
      <c r="CO13" s="607"/>
      <c r="CP13" s="607"/>
      <c r="CQ13" s="608"/>
      <c r="CR13" s="609">
        <v>332227</v>
      </c>
      <c r="CS13" s="610"/>
      <c r="CT13" s="610"/>
      <c r="CU13" s="610"/>
      <c r="CV13" s="610"/>
      <c r="CW13" s="610"/>
      <c r="CX13" s="610"/>
      <c r="CY13" s="611"/>
      <c r="CZ13" s="635">
        <v>6</v>
      </c>
      <c r="DA13" s="635"/>
      <c r="DB13" s="635"/>
      <c r="DC13" s="635"/>
      <c r="DD13" s="615">
        <v>163624</v>
      </c>
      <c r="DE13" s="610"/>
      <c r="DF13" s="610"/>
      <c r="DG13" s="610"/>
      <c r="DH13" s="610"/>
      <c r="DI13" s="610"/>
      <c r="DJ13" s="610"/>
      <c r="DK13" s="610"/>
      <c r="DL13" s="610"/>
      <c r="DM13" s="610"/>
      <c r="DN13" s="610"/>
      <c r="DO13" s="610"/>
      <c r="DP13" s="611"/>
      <c r="DQ13" s="615">
        <v>184384</v>
      </c>
      <c r="DR13" s="610"/>
      <c r="DS13" s="610"/>
      <c r="DT13" s="610"/>
      <c r="DU13" s="610"/>
      <c r="DV13" s="610"/>
      <c r="DW13" s="610"/>
      <c r="DX13" s="610"/>
      <c r="DY13" s="610"/>
      <c r="DZ13" s="610"/>
      <c r="EA13" s="610"/>
      <c r="EB13" s="610"/>
      <c r="EC13" s="645"/>
    </row>
    <row r="14" spans="2:143" ht="11.25" customHeight="1" x14ac:dyDescent="0.2">
      <c r="B14" s="606" t="s">
        <v>256</v>
      </c>
      <c r="C14" s="607"/>
      <c r="D14" s="607"/>
      <c r="E14" s="607"/>
      <c r="F14" s="607"/>
      <c r="G14" s="607"/>
      <c r="H14" s="607"/>
      <c r="I14" s="607"/>
      <c r="J14" s="607"/>
      <c r="K14" s="607"/>
      <c r="L14" s="607"/>
      <c r="M14" s="607"/>
      <c r="N14" s="607"/>
      <c r="O14" s="607"/>
      <c r="P14" s="607"/>
      <c r="Q14" s="608"/>
      <c r="R14" s="609" t="s">
        <v>128</v>
      </c>
      <c r="S14" s="610"/>
      <c r="T14" s="610"/>
      <c r="U14" s="610"/>
      <c r="V14" s="610"/>
      <c r="W14" s="610"/>
      <c r="X14" s="610"/>
      <c r="Y14" s="611"/>
      <c r="Z14" s="635" t="s">
        <v>128</v>
      </c>
      <c r="AA14" s="635"/>
      <c r="AB14" s="635"/>
      <c r="AC14" s="635"/>
      <c r="AD14" s="636" t="s">
        <v>128</v>
      </c>
      <c r="AE14" s="636"/>
      <c r="AF14" s="636"/>
      <c r="AG14" s="636"/>
      <c r="AH14" s="636"/>
      <c r="AI14" s="636"/>
      <c r="AJ14" s="636"/>
      <c r="AK14" s="636"/>
      <c r="AL14" s="612" t="s">
        <v>128</v>
      </c>
      <c r="AM14" s="613"/>
      <c r="AN14" s="613"/>
      <c r="AO14" s="637"/>
      <c r="AP14" s="606" t="s">
        <v>257</v>
      </c>
      <c r="AQ14" s="607"/>
      <c r="AR14" s="607"/>
      <c r="AS14" s="607"/>
      <c r="AT14" s="607"/>
      <c r="AU14" s="607"/>
      <c r="AV14" s="607"/>
      <c r="AW14" s="607"/>
      <c r="AX14" s="607"/>
      <c r="AY14" s="607"/>
      <c r="AZ14" s="607"/>
      <c r="BA14" s="607"/>
      <c r="BB14" s="607"/>
      <c r="BC14" s="607"/>
      <c r="BD14" s="607"/>
      <c r="BE14" s="607"/>
      <c r="BF14" s="608"/>
      <c r="BG14" s="609">
        <v>42513</v>
      </c>
      <c r="BH14" s="610"/>
      <c r="BI14" s="610"/>
      <c r="BJ14" s="610"/>
      <c r="BK14" s="610"/>
      <c r="BL14" s="610"/>
      <c r="BM14" s="610"/>
      <c r="BN14" s="611"/>
      <c r="BO14" s="635">
        <v>3.3</v>
      </c>
      <c r="BP14" s="635"/>
      <c r="BQ14" s="635"/>
      <c r="BR14" s="635"/>
      <c r="BS14" s="636" t="s">
        <v>128</v>
      </c>
      <c r="BT14" s="636"/>
      <c r="BU14" s="636"/>
      <c r="BV14" s="636"/>
      <c r="BW14" s="636"/>
      <c r="BX14" s="636"/>
      <c r="BY14" s="636"/>
      <c r="BZ14" s="636"/>
      <c r="CA14" s="636"/>
      <c r="CB14" s="681"/>
      <c r="CD14" s="606" t="s">
        <v>258</v>
      </c>
      <c r="CE14" s="607"/>
      <c r="CF14" s="607"/>
      <c r="CG14" s="607"/>
      <c r="CH14" s="607"/>
      <c r="CI14" s="607"/>
      <c r="CJ14" s="607"/>
      <c r="CK14" s="607"/>
      <c r="CL14" s="607"/>
      <c r="CM14" s="607"/>
      <c r="CN14" s="607"/>
      <c r="CO14" s="607"/>
      <c r="CP14" s="607"/>
      <c r="CQ14" s="608"/>
      <c r="CR14" s="609">
        <v>291960</v>
      </c>
      <c r="CS14" s="610"/>
      <c r="CT14" s="610"/>
      <c r="CU14" s="610"/>
      <c r="CV14" s="610"/>
      <c r="CW14" s="610"/>
      <c r="CX14" s="610"/>
      <c r="CY14" s="611"/>
      <c r="CZ14" s="635">
        <v>5.3</v>
      </c>
      <c r="DA14" s="635"/>
      <c r="DB14" s="635"/>
      <c r="DC14" s="635"/>
      <c r="DD14" s="615">
        <v>56862</v>
      </c>
      <c r="DE14" s="610"/>
      <c r="DF14" s="610"/>
      <c r="DG14" s="610"/>
      <c r="DH14" s="610"/>
      <c r="DI14" s="610"/>
      <c r="DJ14" s="610"/>
      <c r="DK14" s="610"/>
      <c r="DL14" s="610"/>
      <c r="DM14" s="610"/>
      <c r="DN14" s="610"/>
      <c r="DO14" s="610"/>
      <c r="DP14" s="611"/>
      <c r="DQ14" s="615">
        <v>236000</v>
      </c>
      <c r="DR14" s="610"/>
      <c r="DS14" s="610"/>
      <c r="DT14" s="610"/>
      <c r="DU14" s="610"/>
      <c r="DV14" s="610"/>
      <c r="DW14" s="610"/>
      <c r="DX14" s="610"/>
      <c r="DY14" s="610"/>
      <c r="DZ14" s="610"/>
      <c r="EA14" s="610"/>
      <c r="EB14" s="610"/>
      <c r="EC14" s="645"/>
    </row>
    <row r="15" spans="2:143" ht="11.25" customHeight="1" x14ac:dyDescent="0.2">
      <c r="B15" s="606" t="s">
        <v>259</v>
      </c>
      <c r="C15" s="607"/>
      <c r="D15" s="607"/>
      <c r="E15" s="607"/>
      <c r="F15" s="607"/>
      <c r="G15" s="607"/>
      <c r="H15" s="607"/>
      <c r="I15" s="607"/>
      <c r="J15" s="607"/>
      <c r="K15" s="607"/>
      <c r="L15" s="607"/>
      <c r="M15" s="607"/>
      <c r="N15" s="607"/>
      <c r="O15" s="607"/>
      <c r="P15" s="607"/>
      <c r="Q15" s="608"/>
      <c r="R15" s="609" t="s">
        <v>128</v>
      </c>
      <c r="S15" s="610"/>
      <c r="T15" s="610"/>
      <c r="U15" s="610"/>
      <c r="V15" s="610"/>
      <c r="W15" s="610"/>
      <c r="X15" s="610"/>
      <c r="Y15" s="611"/>
      <c r="Z15" s="635" t="s">
        <v>128</v>
      </c>
      <c r="AA15" s="635"/>
      <c r="AB15" s="635"/>
      <c r="AC15" s="635"/>
      <c r="AD15" s="636" t="s">
        <v>128</v>
      </c>
      <c r="AE15" s="636"/>
      <c r="AF15" s="636"/>
      <c r="AG15" s="636"/>
      <c r="AH15" s="636"/>
      <c r="AI15" s="636"/>
      <c r="AJ15" s="636"/>
      <c r="AK15" s="636"/>
      <c r="AL15" s="612" t="s">
        <v>128</v>
      </c>
      <c r="AM15" s="613"/>
      <c r="AN15" s="613"/>
      <c r="AO15" s="637"/>
      <c r="AP15" s="606" t="s">
        <v>260</v>
      </c>
      <c r="AQ15" s="607"/>
      <c r="AR15" s="607"/>
      <c r="AS15" s="607"/>
      <c r="AT15" s="607"/>
      <c r="AU15" s="607"/>
      <c r="AV15" s="607"/>
      <c r="AW15" s="607"/>
      <c r="AX15" s="607"/>
      <c r="AY15" s="607"/>
      <c r="AZ15" s="607"/>
      <c r="BA15" s="607"/>
      <c r="BB15" s="607"/>
      <c r="BC15" s="607"/>
      <c r="BD15" s="607"/>
      <c r="BE15" s="607"/>
      <c r="BF15" s="608"/>
      <c r="BG15" s="609">
        <v>80753</v>
      </c>
      <c r="BH15" s="610"/>
      <c r="BI15" s="610"/>
      <c r="BJ15" s="610"/>
      <c r="BK15" s="610"/>
      <c r="BL15" s="610"/>
      <c r="BM15" s="610"/>
      <c r="BN15" s="611"/>
      <c r="BO15" s="635">
        <v>6.2</v>
      </c>
      <c r="BP15" s="635"/>
      <c r="BQ15" s="635"/>
      <c r="BR15" s="635"/>
      <c r="BS15" s="636" t="s">
        <v>128</v>
      </c>
      <c r="BT15" s="636"/>
      <c r="BU15" s="636"/>
      <c r="BV15" s="636"/>
      <c r="BW15" s="636"/>
      <c r="BX15" s="636"/>
      <c r="BY15" s="636"/>
      <c r="BZ15" s="636"/>
      <c r="CA15" s="636"/>
      <c r="CB15" s="681"/>
      <c r="CD15" s="606" t="s">
        <v>261</v>
      </c>
      <c r="CE15" s="607"/>
      <c r="CF15" s="607"/>
      <c r="CG15" s="607"/>
      <c r="CH15" s="607"/>
      <c r="CI15" s="607"/>
      <c r="CJ15" s="607"/>
      <c r="CK15" s="607"/>
      <c r="CL15" s="607"/>
      <c r="CM15" s="607"/>
      <c r="CN15" s="607"/>
      <c r="CO15" s="607"/>
      <c r="CP15" s="607"/>
      <c r="CQ15" s="608"/>
      <c r="CR15" s="609">
        <v>374900</v>
      </c>
      <c r="CS15" s="610"/>
      <c r="CT15" s="610"/>
      <c r="CU15" s="610"/>
      <c r="CV15" s="610"/>
      <c r="CW15" s="610"/>
      <c r="CX15" s="610"/>
      <c r="CY15" s="611"/>
      <c r="CZ15" s="635">
        <v>6.8</v>
      </c>
      <c r="DA15" s="635"/>
      <c r="DB15" s="635"/>
      <c r="DC15" s="635"/>
      <c r="DD15" s="615">
        <v>19535</v>
      </c>
      <c r="DE15" s="610"/>
      <c r="DF15" s="610"/>
      <c r="DG15" s="610"/>
      <c r="DH15" s="610"/>
      <c r="DI15" s="610"/>
      <c r="DJ15" s="610"/>
      <c r="DK15" s="610"/>
      <c r="DL15" s="610"/>
      <c r="DM15" s="610"/>
      <c r="DN15" s="610"/>
      <c r="DO15" s="610"/>
      <c r="DP15" s="611"/>
      <c r="DQ15" s="615">
        <v>238716</v>
      </c>
      <c r="DR15" s="610"/>
      <c r="DS15" s="610"/>
      <c r="DT15" s="610"/>
      <c r="DU15" s="610"/>
      <c r="DV15" s="610"/>
      <c r="DW15" s="610"/>
      <c r="DX15" s="610"/>
      <c r="DY15" s="610"/>
      <c r="DZ15" s="610"/>
      <c r="EA15" s="610"/>
      <c r="EB15" s="610"/>
      <c r="EC15" s="645"/>
    </row>
    <row r="16" spans="2:143" ht="11.25" customHeight="1" x14ac:dyDescent="0.2">
      <c r="B16" s="606" t="s">
        <v>262</v>
      </c>
      <c r="C16" s="607"/>
      <c r="D16" s="607"/>
      <c r="E16" s="607"/>
      <c r="F16" s="607"/>
      <c r="G16" s="607"/>
      <c r="H16" s="607"/>
      <c r="I16" s="607"/>
      <c r="J16" s="607"/>
      <c r="K16" s="607"/>
      <c r="L16" s="607"/>
      <c r="M16" s="607"/>
      <c r="N16" s="607"/>
      <c r="O16" s="607"/>
      <c r="P16" s="607"/>
      <c r="Q16" s="608"/>
      <c r="R16" s="609">
        <v>9360</v>
      </c>
      <c r="S16" s="610"/>
      <c r="T16" s="610"/>
      <c r="U16" s="610"/>
      <c r="V16" s="610"/>
      <c r="W16" s="610"/>
      <c r="X16" s="610"/>
      <c r="Y16" s="611"/>
      <c r="Z16" s="635">
        <v>0.2</v>
      </c>
      <c r="AA16" s="635"/>
      <c r="AB16" s="635"/>
      <c r="AC16" s="635"/>
      <c r="AD16" s="636">
        <v>9360</v>
      </c>
      <c r="AE16" s="636"/>
      <c r="AF16" s="636"/>
      <c r="AG16" s="636"/>
      <c r="AH16" s="636"/>
      <c r="AI16" s="636"/>
      <c r="AJ16" s="636"/>
      <c r="AK16" s="636"/>
      <c r="AL16" s="612">
        <v>0.3</v>
      </c>
      <c r="AM16" s="613"/>
      <c r="AN16" s="613"/>
      <c r="AO16" s="637"/>
      <c r="AP16" s="606" t="s">
        <v>263</v>
      </c>
      <c r="AQ16" s="607"/>
      <c r="AR16" s="607"/>
      <c r="AS16" s="607"/>
      <c r="AT16" s="607"/>
      <c r="AU16" s="607"/>
      <c r="AV16" s="607"/>
      <c r="AW16" s="607"/>
      <c r="AX16" s="607"/>
      <c r="AY16" s="607"/>
      <c r="AZ16" s="607"/>
      <c r="BA16" s="607"/>
      <c r="BB16" s="607"/>
      <c r="BC16" s="607"/>
      <c r="BD16" s="607"/>
      <c r="BE16" s="607"/>
      <c r="BF16" s="608"/>
      <c r="BG16" s="609">
        <v>2697</v>
      </c>
      <c r="BH16" s="610"/>
      <c r="BI16" s="610"/>
      <c r="BJ16" s="610"/>
      <c r="BK16" s="610"/>
      <c r="BL16" s="610"/>
      <c r="BM16" s="610"/>
      <c r="BN16" s="611"/>
      <c r="BO16" s="635">
        <v>0.2</v>
      </c>
      <c r="BP16" s="635"/>
      <c r="BQ16" s="635"/>
      <c r="BR16" s="635"/>
      <c r="BS16" s="636" t="s">
        <v>128</v>
      </c>
      <c r="BT16" s="636"/>
      <c r="BU16" s="636"/>
      <c r="BV16" s="636"/>
      <c r="BW16" s="636"/>
      <c r="BX16" s="636"/>
      <c r="BY16" s="636"/>
      <c r="BZ16" s="636"/>
      <c r="CA16" s="636"/>
      <c r="CB16" s="681"/>
      <c r="CD16" s="606" t="s">
        <v>264</v>
      </c>
      <c r="CE16" s="607"/>
      <c r="CF16" s="607"/>
      <c r="CG16" s="607"/>
      <c r="CH16" s="607"/>
      <c r="CI16" s="607"/>
      <c r="CJ16" s="607"/>
      <c r="CK16" s="607"/>
      <c r="CL16" s="607"/>
      <c r="CM16" s="607"/>
      <c r="CN16" s="607"/>
      <c r="CO16" s="607"/>
      <c r="CP16" s="607"/>
      <c r="CQ16" s="608"/>
      <c r="CR16" s="609">
        <v>2036</v>
      </c>
      <c r="CS16" s="610"/>
      <c r="CT16" s="610"/>
      <c r="CU16" s="610"/>
      <c r="CV16" s="610"/>
      <c r="CW16" s="610"/>
      <c r="CX16" s="610"/>
      <c r="CY16" s="611"/>
      <c r="CZ16" s="635">
        <v>0</v>
      </c>
      <c r="DA16" s="635"/>
      <c r="DB16" s="635"/>
      <c r="DC16" s="635"/>
      <c r="DD16" s="615" t="s">
        <v>128</v>
      </c>
      <c r="DE16" s="610"/>
      <c r="DF16" s="610"/>
      <c r="DG16" s="610"/>
      <c r="DH16" s="610"/>
      <c r="DI16" s="610"/>
      <c r="DJ16" s="610"/>
      <c r="DK16" s="610"/>
      <c r="DL16" s="610"/>
      <c r="DM16" s="610"/>
      <c r="DN16" s="610"/>
      <c r="DO16" s="610"/>
      <c r="DP16" s="611"/>
      <c r="DQ16" s="615">
        <v>2036</v>
      </c>
      <c r="DR16" s="610"/>
      <c r="DS16" s="610"/>
      <c r="DT16" s="610"/>
      <c r="DU16" s="610"/>
      <c r="DV16" s="610"/>
      <c r="DW16" s="610"/>
      <c r="DX16" s="610"/>
      <c r="DY16" s="610"/>
      <c r="DZ16" s="610"/>
      <c r="EA16" s="610"/>
      <c r="EB16" s="610"/>
      <c r="EC16" s="645"/>
    </row>
    <row r="17" spans="2:133" ht="11.25" customHeight="1" x14ac:dyDescent="0.2">
      <c r="B17" s="606" t="s">
        <v>265</v>
      </c>
      <c r="C17" s="607"/>
      <c r="D17" s="607"/>
      <c r="E17" s="607"/>
      <c r="F17" s="607"/>
      <c r="G17" s="607"/>
      <c r="H17" s="607"/>
      <c r="I17" s="607"/>
      <c r="J17" s="607"/>
      <c r="K17" s="607"/>
      <c r="L17" s="607"/>
      <c r="M17" s="607"/>
      <c r="N17" s="607"/>
      <c r="O17" s="607"/>
      <c r="P17" s="607"/>
      <c r="Q17" s="608"/>
      <c r="R17" s="609">
        <v>10048</v>
      </c>
      <c r="S17" s="610"/>
      <c r="T17" s="610"/>
      <c r="U17" s="610"/>
      <c r="V17" s="610"/>
      <c r="W17" s="610"/>
      <c r="X17" s="610"/>
      <c r="Y17" s="611"/>
      <c r="Z17" s="635">
        <v>0.2</v>
      </c>
      <c r="AA17" s="635"/>
      <c r="AB17" s="635"/>
      <c r="AC17" s="635"/>
      <c r="AD17" s="636">
        <v>10048</v>
      </c>
      <c r="AE17" s="636"/>
      <c r="AF17" s="636"/>
      <c r="AG17" s="636"/>
      <c r="AH17" s="636"/>
      <c r="AI17" s="636"/>
      <c r="AJ17" s="636"/>
      <c r="AK17" s="636"/>
      <c r="AL17" s="612">
        <v>0.3</v>
      </c>
      <c r="AM17" s="613"/>
      <c r="AN17" s="613"/>
      <c r="AO17" s="637"/>
      <c r="AP17" s="606" t="s">
        <v>266</v>
      </c>
      <c r="AQ17" s="607"/>
      <c r="AR17" s="607"/>
      <c r="AS17" s="607"/>
      <c r="AT17" s="607"/>
      <c r="AU17" s="607"/>
      <c r="AV17" s="607"/>
      <c r="AW17" s="607"/>
      <c r="AX17" s="607"/>
      <c r="AY17" s="607"/>
      <c r="AZ17" s="607"/>
      <c r="BA17" s="607"/>
      <c r="BB17" s="607"/>
      <c r="BC17" s="607"/>
      <c r="BD17" s="607"/>
      <c r="BE17" s="607"/>
      <c r="BF17" s="608"/>
      <c r="BG17" s="609" t="s">
        <v>128</v>
      </c>
      <c r="BH17" s="610"/>
      <c r="BI17" s="610"/>
      <c r="BJ17" s="610"/>
      <c r="BK17" s="610"/>
      <c r="BL17" s="610"/>
      <c r="BM17" s="610"/>
      <c r="BN17" s="611"/>
      <c r="BO17" s="635" t="s">
        <v>128</v>
      </c>
      <c r="BP17" s="635"/>
      <c r="BQ17" s="635"/>
      <c r="BR17" s="635"/>
      <c r="BS17" s="636" t="s">
        <v>128</v>
      </c>
      <c r="BT17" s="636"/>
      <c r="BU17" s="636"/>
      <c r="BV17" s="636"/>
      <c r="BW17" s="636"/>
      <c r="BX17" s="636"/>
      <c r="BY17" s="636"/>
      <c r="BZ17" s="636"/>
      <c r="CA17" s="636"/>
      <c r="CB17" s="681"/>
      <c r="CD17" s="606" t="s">
        <v>267</v>
      </c>
      <c r="CE17" s="607"/>
      <c r="CF17" s="607"/>
      <c r="CG17" s="607"/>
      <c r="CH17" s="607"/>
      <c r="CI17" s="607"/>
      <c r="CJ17" s="607"/>
      <c r="CK17" s="607"/>
      <c r="CL17" s="607"/>
      <c r="CM17" s="607"/>
      <c r="CN17" s="607"/>
      <c r="CO17" s="607"/>
      <c r="CP17" s="607"/>
      <c r="CQ17" s="608"/>
      <c r="CR17" s="609">
        <v>382105</v>
      </c>
      <c r="CS17" s="610"/>
      <c r="CT17" s="610"/>
      <c r="CU17" s="610"/>
      <c r="CV17" s="610"/>
      <c r="CW17" s="610"/>
      <c r="CX17" s="610"/>
      <c r="CY17" s="611"/>
      <c r="CZ17" s="635">
        <v>6.9</v>
      </c>
      <c r="DA17" s="635"/>
      <c r="DB17" s="635"/>
      <c r="DC17" s="635"/>
      <c r="DD17" s="615" t="s">
        <v>128</v>
      </c>
      <c r="DE17" s="610"/>
      <c r="DF17" s="610"/>
      <c r="DG17" s="610"/>
      <c r="DH17" s="610"/>
      <c r="DI17" s="610"/>
      <c r="DJ17" s="610"/>
      <c r="DK17" s="610"/>
      <c r="DL17" s="610"/>
      <c r="DM17" s="610"/>
      <c r="DN17" s="610"/>
      <c r="DO17" s="610"/>
      <c r="DP17" s="611"/>
      <c r="DQ17" s="615">
        <v>382105</v>
      </c>
      <c r="DR17" s="610"/>
      <c r="DS17" s="610"/>
      <c r="DT17" s="610"/>
      <c r="DU17" s="610"/>
      <c r="DV17" s="610"/>
      <c r="DW17" s="610"/>
      <c r="DX17" s="610"/>
      <c r="DY17" s="610"/>
      <c r="DZ17" s="610"/>
      <c r="EA17" s="610"/>
      <c r="EB17" s="610"/>
      <c r="EC17" s="645"/>
    </row>
    <row r="18" spans="2:133" ht="11.25" customHeight="1" x14ac:dyDescent="0.2">
      <c r="B18" s="606" t="s">
        <v>268</v>
      </c>
      <c r="C18" s="607"/>
      <c r="D18" s="607"/>
      <c r="E18" s="607"/>
      <c r="F18" s="607"/>
      <c r="G18" s="607"/>
      <c r="H18" s="607"/>
      <c r="I18" s="607"/>
      <c r="J18" s="607"/>
      <c r="K18" s="607"/>
      <c r="L18" s="607"/>
      <c r="M18" s="607"/>
      <c r="N18" s="607"/>
      <c r="O18" s="607"/>
      <c r="P18" s="607"/>
      <c r="Q18" s="608"/>
      <c r="R18" s="609">
        <v>67866</v>
      </c>
      <c r="S18" s="610"/>
      <c r="T18" s="610"/>
      <c r="U18" s="610"/>
      <c r="V18" s="610"/>
      <c r="W18" s="610"/>
      <c r="X18" s="610"/>
      <c r="Y18" s="611"/>
      <c r="Z18" s="635">
        <v>1.2</v>
      </c>
      <c r="AA18" s="635"/>
      <c r="AB18" s="635"/>
      <c r="AC18" s="635"/>
      <c r="AD18" s="636">
        <v>67866</v>
      </c>
      <c r="AE18" s="636"/>
      <c r="AF18" s="636"/>
      <c r="AG18" s="636"/>
      <c r="AH18" s="636"/>
      <c r="AI18" s="636"/>
      <c r="AJ18" s="636"/>
      <c r="AK18" s="636"/>
      <c r="AL18" s="612">
        <v>2</v>
      </c>
      <c r="AM18" s="613"/>
      <c r="AN18" s="613"/>
      <c r="AO18" s="637"/>
      <c r="AP18" s="606" t="s">
        <v>269</v>
      </c>
      <c r="AQ18" s="607"/>
      <c r="AR18" s="607"/>
      <c r="AS18" s="607"/>
      <c r="AT18" s="607"/>
      <c r="AU18" s="607"/>
      <c r="AV18" s="607"/>
      <c r="AW18" s="607"/>
      <c r="AX18" s="607"/>
      <c r="AY18" s="607"/>
      <c r="AZ18" s="607"/>
      <c r="BA18" s="607"/>
      <c r="BB18" s="607"/>
      <c r="BC18" s="607"/>
      <c r="BD18" s="607"/>
      <c r="BE18" s="607"/>
      <c r="BF18" s="608"/>
      <c r="BG18" s="609" t="s">
        <v>128</v>
      </c>
      <c r="BH18" s="610"/>
      <c r="BI18" s="610"/>
      <c r="BJ18" s="610"/>
      <c r="BK18" s="610"/>
      <c r="BL18" s="610"/>
      <c r="BM18" s="610"/>
      <c r="BN18" s="611"/>
      <c r="BO18" s="635" t="s">
        <v>128</v>
      </c>
      <c r="BP18" s="635"/>
      <c r="BQ18" s="635"/>
      <c r="BR18" s="635"/>
      <c r="BS18" s="636" t="s">
        <v>128</v>
      </c>
      <c r="BT18" s="636"/>
      <c r="BU18" s="636"/>
      <c r="BV18" s="636"/>
      <c r="BW18" s="636"/>
      <c r="BX18" s="636"/>
      <c r="BY18" s="636"/>
      <c r="BZ18" s="636"/>
      <c r="CA18" s="636"/>
      <c r="CB18" s="681"/>
      <c r="CD18" s="606" t="s">
        <v>270</v>
      </c>
      <c r="CE18" s="607"/>
      <c r="CF18" s="607"/>
      <c r="CG18" s="607"/>
      <c r="CH18" s="607"/>
      <c r="CI18" s="607"/>
      <c r="CJ18" s="607"/>
      <c r="CK18" s="607"/>
      <c r="CL18" s="607"/>
      <c r="CM18" s="607"/>
      <c r="CN18" s="607"/>
      <c r="CO18" s="607"/>
      <c r="CP18" s="607"/>
      <c r="CQ18" s="608"/>
      <c r="CR18" s="609">
        <v>216</v>
      </c>
      <c r="CS18" s="610"/>
      <c r="CT18" s="610"/>
      <c r="CU18" s="610"/>
      <c r="CV18" s="610"/>
      <c r="CW18" s="610"/>
      <c r="CX18" s="610"/>
      <c r="CY18" s="611"/>
      <c r="CZ18" s="635">
        <v>0</v>
      </c>
      <c r="DA18" s="635"/>
      <c r="DB18" s="635"/>
      <c r="DC18" s="635"/>
      <c r="DD18" s="615" t="s">
        <v>128</v>
      </c>
      <c r="DE18" s="610"/>
      <c r="DF18" s="610"/>
      <c r="DG18" s="610"/>
      <c r="DH18" s="610"/>
      <c r="DI18" s="610"/>
      <c r="DJ18" s="610"/>
      <c r="DK18" s="610"/>
      <c r="DL18" s="610"/>
      <c r="DM18" s="610"/>
      <c r="DN18" s="610"/>
      <c r="DO18" s="610"/>
      <c r="DP18" s="611"/>
      <c r="DQ18" s="615">
        <v>216</v>
      </c>
      <c r="DR18" s="610"/>
      <c r="DS18" s="610"/>
      <c r="DT18" s="610"/>
      <c r="DU18" s="610"/>
      <c r="DV18" s="610"/>
      <c r="DW18" s="610"/>
      <c r="DX18" s="610"/>
      <c r="DY18" s="610"/>
      <c r="DZ18" s="610"/>
      <c r="EA18" s="610"/>
      <c r="EB18" s="610"/>
      <c r="EC18" s="645"/>
    </row>
    <row r="19" spans="2:133" ht="11.25" customHeight="1" x14ac:dyDescent="0.2">
      <c r="B19" s="606" t="s">
        <v>271</v>
      </c>
      <c r="C19" s="607"/>
      <c r="D19" s="607"/>
      <c r="E19" s="607"/>
      <c r="F19" s="607"/>
      <c r="G19" s="607"/>
      <c r="H19" s="607"/>
      <c r="I19" s="607"/>
      <c r="J19" s="607"/>
      <c r="K19" s="607"/>
      <c r="L19" s="607"/>
      <c r="M19" s="607"/>
      <c r="N19" s="607"/>
      <c r="O19" s="607"/>
      <c r="P19" s="607"/>
      <c r="Q19" s="608"/>
      <c r="R19" s="609">
        <v>4437</v>
      </c>
      <c r="S19" s="610"/>
      <c r="T19" s="610"/>
      <c r="U19" s="610"/>
      <c r="V19" s="610"/>
      <c r="W19" s="610"/>
      <c r="X19" s="610"/>
      <c r="Y19" s="611"/>
      <c r="Z19" s="635">
        <v>0.1</v>
      </c>
      <c r="AA19" s="635"/>
      <c r="AB19" s="635"/>
      <c r="AC19" s="635"/>
      <c r="AD19" s="636">
        <v>4437</v>
      </c>
      <c r="AE19" s="636"/>
      <c r="AF19" s="636"/>
      <c r="AG19" s="636"/>
      <c r="AH19" s="636"/>
      <c r="AI19" s="636"/>
      <c r="AJ19" s="636"/>
      <c r="AK19" s="636"/>
      <c r="AL19" s="612">
        <v>0.1</v>
      </c>
      <c r="AM19" s="613"/>
      <c r="AN19" s="613"/>
      <c r="AO19" s="637"/>
      <c r="AP19" s="606" t="s">
        <v>272</v>
      </c>
      <c r="AQ19" s="607"/>
      <c r="AR19" s="607"/>
      <c r="AS19" s="607"/>
      <c r="AT19" s="607"/>
      <c r="AU19" s="607"/>
      <c r="AV19" s="607"/>
      <c r="AW19" s="607"/>
      <c r="AX19" s="607"/>
      <c r="AY19" s="607"/>
      <c r="AZ19" s="607"/>
      <c r="BA19" s="607"/>
      <c r="BB19" s="607"/>
      <c r="BC19" s="607"/>
      <c r="BD19" s="607"/>
      <c r="BE19" s="607"/>
      <c r="BF19" s="608"/>
      <c r="BG19" s="609">
        <v>5774</v>
      </c>
      <c r="BH19" s="610"/>
      <c r="BI19" s="610"/>
      <c r="BJ19" s="610"/>
      <c r="BK19" s="610"/>
      <c r="BL19" s="610"/>
      <c r="BM19" s="610"/>
      <c r="BN19" s="611"/>
      <c r="BO19" s="635">
        <v>0.4</v>
      </c>
      <c r="BP19" s="635"/>
      <c r="BQ19" s="635"/>
      <c r="BR19" s="635"/>
      <c r="BS19" s="636" t="s">
        <v>128</v>
      </c>
      <c r="BT19" s="636"/>
      <c r="BU19" s="636"/>
      <c r="BV19" s="636"/>
      <c r="BW19" s="636"/>
      <c r="BX19" s="636"/>
      <c r="BY19" s="636"/>
      <c r="BZ19" s="636"/>
      <c r="CA19" s="636"/>
      <c r="CB19" s="681"/>
      <c r="CD19" s="606" t="s">
        <v>273</v>
      </c>
      <c r="CE19" s="607"/>
      <c r="CF19" s="607"/>
      <c r="CG19" s="607"/>
      <c r="CH19" s="607"/>
      <c r="CI19" s="607"/>
      <c r="CJ19" s="607"/>
      <c r="CK19" s="607"/>
      <c r="CL19" s="607"/>
      <c r="CM19" s="607"/>
      <c r="CN19" s="607"/>
      <c r="CO19" s="607"/>
      <c r="CP19" s="607"/>
      <c r="CQ19" s="608"/>
      <c r="CR19" s="609" t="s">
        <v>128</v>
      </c>
      <c r="CS19" s="610"/>
      <c r="CT19" s="610"/>
      <c r="CU19" s="610"/>
      <c r="CV19" s="610"/>
      <c r="CW19" s="610"/>
      <c r="CX19" s="610"/>
      <c r="CY19" s="611"/>
      <c r="CZ19" s="635" t="s">
        <v>128</v>
      </c>
      <c r="DA19" s="635"/>
      <c r="DB19" s="635"/>
      <c r="DC19" s="635"/>
      <c r="DD19" s="615" t="s">
        <v>128</v>
      </c>
      <c r="DE19" s="610"/>
      <c r="DF19" s="610"/>
      <c r="DG19" s="610"/>
      <c r="DH19" s="610"/>
      <c r="DI19" s="610"/>
      <c r="DJ19" s="610"/>
      <c r="DK19" s="610"/>
      <c r="DL19" s="610"/>
      <c r="DM19" s="610"/>
      <c r="DN19" s="610"/>
      <c r="DO19" s="610"/>
      <c r="DP19" s="611"/>
      <c r="DQ19" s="615" t="s">
        <v>128</v>
      </c>
      <c r="DR19" s="610"/>
      <c r="DS19" s="610"/>
      <c r="DT19" s="610"/>
      <c r="DU19" s="610"/>
      <c r="DV19" s="610"/>
      <c r="DW19" s="610"/>
      <c r="DX19" s="610"/>
      <c r="DY19" s="610"/>
      <c r="DZ19" s="610"/>
      <c r="EA19" s="610"/>
      <c r="EB19" s="610"/>
      <c r="EC19" s="645"/>
    </row>
    <row r="20" spans="2:133" ht="11.25" customHeight="1" x14ac:dyDescent="0.2">
      <c r="B20" s="606" t="s">
        <v>274</v>
      </c>
      <c r="C20" s="607"/>
      <c r="D20" s="607"/>
      <c r="E20" s="607"/>
      <c r="F20" s="607"/>
      <c r="G20" s="607"/>
      <c r="H20" s="607"/>
      <c r="I20" s="607"/>
      <c r="J20" s="607"/>
      <c r="K20" s="607"/>
      <c r="L20" s="607"/>
      <c r="M20" s="607"/>
      <c r="N20" s="607"/>
      <c r="O20" s="607"/>
      <c r="P20" s="607"/>
      <c r="Q20" s="608"/>
      <c r="R20" s="609">
        <v>2911</v>
      </c>
      <c r="S20" s="610"/>
      <c r="T20" s="610"/>
      <c r="U20" s="610"/>
      <c r="V20" s="610"/>
      <c r="W20" s="610"/>
      <c r="X20" s="610"/>
      <c r="Y20" s="611"/>
      <c r="Z20" s="635">
        <v>0.1</v>
      </c>
      <c r="AA20" s="635"/>
      <c r="AB20" s="635"/>
      <c r="AC20" s="635"/>
      <c r="AD20" s="636">
        <v>2911</v>
      </c>
      <c r="AE20" s="636"/>
      <c r="AF20" s="636"/>
      <c r="AG20" s="636"/>
      <c r="AH20" s="636"/>
      <c r="AI20" s="636"/>
      <c r="AJ20" s="636"/>
      <c r="AK20" s="636"/>
      <c r="AL20" s="612">
        <v>0.1</v>
      </c>
      <c r="AM20" s="613"/>
      <c r="AN20" s="613"/>
      <c r="AO20" s="637"/>
      <c r="AP20" s="606" t="s">
        <v>275</v>
      </c>
      <c r="AQ20" s="607"/>
      <c r="AR20" s="607"/>
      <c r="AS20" s="607"/>
      <c r="AT20" s="607"/>
      <c r="AU20" s="607"/>
      <c r="AV20" s="607"/>
      <c r="AW20" s="607"/>
      <c r="AX20" s="607"/>
      <c r="AY20" s="607"/>
      <c r="AZ20" s="607"/>
      <c r="BA20" s="607"/>
      <c r="BB20" s="607"/>
      <c r="BC20" s="607"/>
      <c r="BD20" s="607"/>
      <c r="BE20" s="607"/>
      <c r="BF20" s="608"/>
      <c r="BG20" s="609">
        <v>5774</v>
      </c>
      <c r="BH20" s="610"/>
      <c r="BI20" s="610"/>
      <c r="BJ20" s="610"/>
      <c r="BK20" s="610"/>
      <c r="BL20" s="610"/>
      <c r="BM20" s="610"/>
      <c r="BN20" s="611"/>
      <c r="BO20" s="635">
        <v>0.4</v>
      </c>
      <c r="BP20" s="635"/>
      <c r="BQ20" s="635"/>
      <c r="BR20" s="635"/>
      <c r="BS20" s="636" t="s">
        <v>128</v>
      </c>
      <c r="BT20" s="636"/>
      <c r="BU20" s="636"/>
      <c r="BV20" s="636"/>
      <c r="BW20" s="636"/>
      <c r="BX20" s="636"/>
      <c r="BY20" s="636"/>
      <c r="BZ20" s="636"/>
      <c r="CA20" s="636"/>
      <c r="CB20" s="681"/>
      <c r="CD20" s="606" t="s">
        <v>276</v>
      </c>
      <c r="CE20" s="607"/>
      <c r="CF20" s="607"/>
      <c r="CG20" s="607"/>
      <c r="CH20" s="607"/>
      <c r="CI20" s="607"/>
      <c r="CJ20" s="607"/>
      <c r="CK20" s="607"/>
      <c r="CL20" s="607"/>
      <c r="CM20" s="607"/>
      <c r="CN20" s="607"/>
      <c r="CO20" s="607"/>
      <c r="CP20" s="607"/>
      <c r="CQ20" s="608"/>
      <c r="CR20" s="609">
        <v>5530635</v>
      </c>
      <c r="CS20" s="610"/>
      <c r="CT20" s="610"/>
      <c r="CU20" s="610"/>
      <c r="CV20" s="610"/>
      <c r="CW20" s="610"/>
      <c r="CX20" s="610"/>
      <c r="CY20" s="611"/>
      <c r="CZ20" s="635">
        <v>100</v>
      </c>
      <c r="DA20" s="635"/>
      <c r="DB20" s="635"/>
      <c r="DC20" s="635"/>
      <c r="DD20" s="615">
        <v>386348</v>
      </c>
      <c r="DE20" s="610"/>
      <c r="DF20" s="610"/>
      <c r="DG20" s="610"/>
      <c r="DH20" s="610"/>
      <c r="DI20" s="610"/>
      <c r="DJ20" s="610"/>
      <c r="DK20" s="610"/>
      <c r="DL20" s="610"/>
      <c r="DM20" s="610"/>
      <c r="DN20" s="610"/>
      <c r="DO20" s="610"/>
      <c r="DP20" s="611"/>
      <c r="DQ20" s="615">
        <v>3836650</v>
      </c>
      <c r="DR20" s="610"/>
      <c r="DS20" s="610"/>
      <c r="DT20" s="610"/>
      <c r="DU20" s="610"/>
      <c r="DV20" s="610"/>
      <c r="DW20" s="610"/>
      <c r="DX20" s="610"/>
      <c r="DY20" s="610"/>
      <c r="DZ20" s="610"/>
      <c r="EA20" s="610"/>
      <c r="EB20" s="610"/>
      <c r="EC20" s="645"/>
    </row>
    <row r="21" spans="2:133" ht="11.25" customHeight="1" x14ac:dyDescent="0.2">
      <c r="B21" s="606" t="s">
        <v>277</v>
      </c>
      <c r="C21" s="607"/>
      <c r="D21" s="607"/>
      <c r="E21" s="607"/>
      <c r="F21" s="607"/>
      <c r="G21" s="607"/>
      <c r="H21" s="607"/>
      <c r="I21" s="607"/>
      <c r="J21" s="607"/>
      <c r="K21" s="607"/>
      <c r="L21" s="607"/>
      <c r="M21" s="607"/>
      <c r="N21" s="607"/>
      <c r="O21" s="607"/>
      <c r="P21" s="607"/>
      <c r="Q21" s="608"/>
      <c r="R21" s="609">
        <v>546</v>
      </c>
      <c r="S21" s="610"/>
      <c r="T21" s="610"/>
      <c r="U21" s="610"/>
      <c r="V21" s="610"/>
      <c r="W21" s="610"/>
      <c r="X21" s="610"/>
      <c r="Y21" s="611"/>
      <c r="Z21" s="635">
        <v>0</v>
      </c>
      <c r="AA21" s="635"/>
      <c r="AB21" s="635"/>
      <c r="AC21" s="635"/>
      <c r="AD21" s="636">
        <v>546</v>
      </c>
      <c r="AE21" s="636"/>
      <c r="AF21" s="636"/>
      <c r="AG21" s="636"/>
      <c r="AH21" s="636"/>
      <c r="AI21" s="636"/>
      <c r="AJ21" s="636"/>
      <c r="AK21" s="636"/>
      <c r="AL21" s="612">
        <v>0</v>
      </c>
      <c r="AM21" s="613"/>
      <c r="AN21" s="613"/>
      <c r="AO21" s="637"/>
      <c r="AP21" s="606" t="s">
        <v>278</v>
      </c>
      <c r="AQ21" s="682"/>
      <c r="AR21" s="682"/>
      <c r="AS21" s="682"/>
      <c r="AT21" s="682"/>
      <c r="AU21" s="682"/>
      <c r="AV21" s="682"/>
      <c r="AW21" s="682"/>
      <c r="AX21" s="682"/>
      <c r="AY21" s="682"/>
      <c r="AZ21" s="682"/>
      <c r="BA21" s="682"/>
      <c r="BB21" s="682"/>
      <c r="BC21" s="682"/>
      <c r="BD21" s="682"/>
      <c r="BE21" s="682"/>
      <c r="BF21" s="683"/>
      <c r="BG21" s="609">
        <v>5774</v>
      </c>
      <c r="BH21" s="610"/>
      <c r="BI21" s="610"/>
      <c r="BJ21" s="610"/>
      <c r="BK21" s="610"/>
      <c r="BL21" s="610"/>
      <c r="BM21" s="610"/>
      <c r="BN21" s="611"/>
      <c r="BO21" s="635">
        <v>0.4</v>
      </c>
      <c r="BP21" s="635"/>
      <c r="BQ21" s="635"/>
      <c r="BR21" s="635"/>
      <c r="BS21" s="636" t="s">
        <v>128</v>
      </c>
      <c r="BT21" s="636"/>
      <c r="BU21" s="636"/>
      <c r="BV21" s="636"/>
      <c r="BW21" s="636"/>
      <c r="BX21" s="636"/>
      <c r="BY21" s="636"/>
      <c r="BZ21" s="636"/>
      <c r="CA21" s="636"/>
      <c r="CB21" s="681"/>
      <c r="CD21" s="586"/>
      <c r="CE21" s="587"/>
      <c r="CF21" s="587"/>
      <c r="CG21" s="587"/>
      <c r="CH21" s="587"/>
      <c r="CI21" s="587"/>
      <c r="CJ21" s="587"/>
      <c r="CK21" s="587"/>
      <c r="CL21" s="587"/>
      <c r="CM21" s="587"/>
      <c r="CN21" s="587"/>
      <c r="CO21" s="587"/>
      <c r="CP21" s="587"/>
      <c r="CQ21" s="588"/>
      <c r="CR21" s="689"/>
      <c r="CS21" s="690"/>
      <c r="CT21" s="690"/>
      <c r="CU21" s="690"/>
      <c r="CV21" s="690"/>
      <c r="CW21" s="690"/>
      <c r="CX21" s="690"/>
      <c r="CY21" s="691"/>
      <c r="CZ21" s="692"/>
      <c r="DA21" s="692"/>
      <c r="DB21" s="692"/>
      <c r="DC21" s="692"/>
      <c r="DD21" s="693"/>
      <c r="DE21" s="690"/>
      <c r="DF21" s="690"/>
      <c r="DG21" s="690"/>
      <c r="DH21" s="690"/>
      <c r="DI21" s="690"/>
      <c r="DJ21" s="690"/>
      <c r="DK21" s="690"/>
      <c r="DL21" s="690"/>
      <c r="DM21" s="690"/>
      <c r="DN21" s="690"/>
      <c r="DO21" s="690"/>
      <c r="DP21" s="691"/>
      <c r="DQ21" s="693"/>
      <c r="DR21" s="690"/>
      <c r="DS21" s="690"/>
      <c r="DT21" s="690"/>
      <c r="DU21" s="690"/>
      <c r="DV21" s="690"/>
      <c r="DW21" s="690"/>
      <c r="DX21" s="690"/>
      <c r="DY21" s="690"/>
      <c r="DZ21" s="690"/>
      <c r="EA21" s="690"/>
      <c r="EB21" s="690"/>
      <c r="EC21" s="697"/>
    </row>
    <row r="22" spans="2:133" ht="11.25" customHeight="1" x14ac:dyDescent="0.2">
      <c r="B22" s="666" t="s">
        <v>279</v>
      </c>
      <c r="C22" s="667"/>
      <c r="D22" s="667"/>
      <c r="E22" s="667"/>
      <c r="F22" s="667"/>
      <c r="G22" s="667"/>
      <c r="H22" s="667"/>
      <c r="I22" s="667"/>
      <c r="J22" s="667"/>
      <c r="K22" s="667"/>
      <c r="L22" s="667"/>
      <c r="M22" s="667"/>
      <c r="N22" s="667"/>
      <c r="O22" s="667"/>
      <c r="P22" s="667"/>
      <c r="Q22" s="668"/>
      <c r="R22" s="609">
        <v>59972</v>
      </c>
      <c r="S22" s="610"/>
      <c r="T22" s="610"/>
      <c r="U22" s="610"/>
      <c r="V22" s="610"/>
      <c r="W22" s="610"/>
      <c r="X22" s="610"/>
      <c r="Y22" s="611"/>
      <c r="Z22" s="635">
        <v>1</v>
      </c>
      <c r="AA22" s="635"/>
      <c r="AB22" s="635"/>
      <c r="AC22" s="635"/>
      <c r="AD22" s="636">
        <v>59972</v>
      </c>
      <c r="AE22" s="636"/>
      <c r="AF22" s="636"/>
      <c r="AG22" s="636"/>
      <c r="AH22" s="636"/>
      <c r="AI22" s="636"/>
      <c r="AJ22" s="636"/>
      <c r="AK22" s="636"/>
      <c r="AL22" s="612">
        <v>1.7000000476837158</v>
      </c>
      <c r="AM22" s="613"/>
      <c r="AN22" s="613"/>
      <c r="AO22" s="637"/>
      <c r="AP22" s="606" t="s">
        <v>280</v>
      </c>
      <c r="AQ22" s="682"/>
      <c r="AR22" s="682"/>
      <c r="AS22" s="682"/>
      <c r="AT22" s="682"/>
      <c r="AU22" s="682"/>
      <c r="AV22" s="682"/>
      <c r="AW22" s="682"/>
      <c r="AX22" s="682"/>
      <c r="AY22" s="682"/>
      <c r="AZ22" s="682"/>
      <c r="BA22" s="682"/>
      <c r="BB22" s="682"/>
      <c r="BC22" s="682"/>
      <c r="BD22" s="682"/>
      <c r="BE22" s="682"/>
      <c r="BF22" s="683"/>
      <c r="BG22" s="609" t="s">
        <v>128</v>
      </c>
      <c r="BH22" s="610"/>
      <c r="BI22" s="610"/>
      <c r="BJ22" s="610"/>
      <c r="BK22" s="610"/>
      <c r="BL22" s="610"/>
      <c r="BM22" s="610"/>
      <c r="BN22" s="611"/>
      <c r="BO22" s="635" t="s">
        <v>128</v>
      </c>
      <c r="BP22" s="635"/>
      <c r="BQ22" s="635"/>
      <c r="BR22" s="635"/>
      <c r="BS22" s="636" t="s">
        <v>128</v>
      </c>
      <c r="BT22" s="636"/>
      <c r="BU22" s="636"/>
      <c r="BV22" s="636"/>
      <c r="BW22" s="636"/>
      <c r="BX22" s="636"/>
      <c r="BY22" s="636"/>
      <c r="BZ22" s="636"/>
      <c r="CA22" s="636"/>
      <c r="CB22" s="681"/>
      <c r="CD22" s="662" t="s">
        <v>281</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2">
      <c r="B23" s="606" t="s">
        <v>282</v>
      </c>
      <c r="C23" s="607"/>
      <c r="D23" s="607"/>
      <c r="E23" s="607"/>
      <c r="F23" s="607"/>
      <c r="G23" s="607"/>
      <c r="H23" s="607"/>
      <c r="I23" s="607"/>
      <c r="J23" s="607"/>
      <c r="K23" s="607"/>
      <c r="L23" s="607"/>
      <c r="M23" s="607"/>
      <c r="N23" s="607"/>
      <c r="O23" s="607"/>
      <c r="P23" s="607"/>
      <c r="Q23" s="608"/>
      <c r="R23" s="609">
        <v>1787633</v>
      </c>
      <c r="S23" s="610"/>
      <c r="T23" s="610"/>
      <c r="U23" s="610"/>
      <c r="V23" s="610"/>
      <c r="W23" s="610"/>
      <c r="X23" s="610"/>
      <c r="Y23" s="611"/>
      <c r="Z23" s="635">
        <v>30.8</v>
      </c>
      <c r="AA23" s="635"/>
      <c r="AB23" s="635"/>
      <c r="AC23" s="635"/>
      <c r="AD23" s="636">
        <v>1682850</v>
      </c>
      <c r="AE23" s="636"/>
      <c r="AF23" s="636"/>
      <c r="AG23" s="636"/>
      <c r="AH23" s="636"/>
      <c r="AI23" s="636"/>
      <c r="AJ23" s="636"/>
      <c r="AK23" s="636"/>
      <c r="AL23" s="612">
        <v>48.9</v>
      </c>
      <c r="AM23" s="613"/>
      <c r="AN23" s="613"/>
      <c r="AO23" s="637"/>
      <c r="AP23" s="606" t="s">
        <v>283</v>
      </c>
      <c r="AQ23" s="682"/>
      <c r="AR23" s="682"/>
      <c r="AS23" s="682"/>
      <c r="AT23" s="682"/>
      <c r="AU23" s="682"/>
      <c r="AV23" s="682"/>
      <c r="AW23" s="682"/>
      <c r="AX23" s="682"/>
      <c r="AY23" s="682"/>
      <c r="AZ23" s="682"/>
      <c r="BA23" s="682"/>
      <c r="BB23" s="682"/>
      <c r="BC23" s="682"/>
      <c r="BD23" s="682"/>
      <c r="BE23" s="682"/>
      <c r="BF23" s="683"/>
      <c r="BG23" s="609" t="s">
        <v>128</v>
      </c>
      <c r="BH23" s="610"/>
      <c r="BI23" s="610"/>
      <c r="BJ23" s="610"/>
      <c r="BK23" s="610"/>
      <c r="BL23" s="610"/>
      <c r="BM23" s="610"/>
      <c r="BN23" s="611"/>
      <c r="BO23" s="635" t="s">
        <v>128</v>
      </c>
      <c r="BP23" s="635"/>
      <c r="BQ23" s="635"/>
      <c r="BR23" s="635"/>
      <c r="BS23" s="636" t="s">
        <v>128</v>
      </c>
      <c r="BT23" s="636"/>
      <c r="BU23" s="636"/>
      <c r="BV23" s="636"/>
      <c r="BW23" s="636"/>
      <c r="BX23" s="636"/>
      <c r="BY23" s="636"/>
      <c r="BZ23" s="636"/>
      <c r="CA23" s="636"/>
      <c r="CB23" s="681"/>
      <c r="CD23" s="662" t="s">
        <v>223</v>
      </c>
      <c r="CE23" s="663"/>
      <c r="CF23" s="663"/>
      <c r="CG23" s="663"/>
      <c r="CH23" s="663"/>
      <c r="CI23" s="663"/>
      <c r="CJ23" s="663"/>
      <c r="CK23" s="663"/>
      <c r="CL23" s="663"/>
      <c r="CM23" s="663"/>
      <c r="CN23" s="663"/>
      <c r="CO23" s="663"/>
      <c r="CP23" s="663"/>
      <c r="CQ23" s="664"/>
      <c r="CR23" s="662" t="s">
        <v>284</v>
      </c>
      <c r="CS23" s="663"/>
      <c r="CT23" s="663"/>
      <c r="CU23" s="663"/>
      <c r="CV23" s="663"/>
      <c r="CW23" s="663"/>
      <c r="CX23" s="663"/>
      <c r="CY23" s="664"/>
      <c r="CZ23" s="662" t="s">
        <v>285</v>
      </c>
      <c r="DA23" s="663"/>
      <c r="DB23" s="663"/>
      <c r="DC23" s="664"/>
      <c r="DD23" s="662" t="s">
        <v>286</v>
      </c>
      <c r="DE23" s="663"/>
      <c r="DF23" s="663"/>
      <c r="DG23" s="663"/>
      <c r="DH23" s="663"/>
      <c r="DI23" s="663"/>
      <c r="DJ23" s="663"/>
      <c r="DK23" s="664"/>
      <c r="DL23" s="694" t="s">
        <v>287</v>
      </c>
      <c r="DM23" s="695"/>
      <c r="DN23" s="695"/>
      <c r="DO23" s="695"/>
      <c r="DP23" s="695"/>
      <c r="DQ23" s="695"/>
      <c r="DR23" s="695"/>
      <c r="DS23" s="695"/>
      <c r="DT23" s="695"/>
      <c r="DU23" s="695"/>
      <c r="DV23" s="696"/>
      <c r="DW23" s="662" t="s">
        <v>288</v>
      </c>
      <c r="DX23" s="663"/>
      <c r="DY23" s="663"/>
      <c r="DZ23" s="663"/>
      <c r="EA23" s="663"/>
      <c r="EB23" s="663"/>
      <c r="EC23" s="664"/>
    </row>
    <row r="24" spans="2:133" ht="11.25" customHeight="1" x14ac:dyDescent="0.2">
      <c r="B24" s="606" t="s">
        <v>289</v>
      </c>
      <c r="C24" s="607"/>
      <c r="D24" s="607"/>
      <c r="E24" s="607"/>
      <c r="F24" s="607"/>
      <c r="G24" s="607"/>
      <c r="H24" s="607"/>
      <c r="I24" s="607"/>
      <c r="J24" s="607"/>
      <c r="K24" s="607"/>
      <c r="L24" s="607"/>
      <c r="M24" s="607"/>
      <c r="N24" s="607"/>
      <c r="O24" s="607"/>
      <c r="P24" s="607"/>
      <c r="Q24" s="608"/>
      <c r="R24" s="609">
        <v>1682850</v>
      </c>
      <c r="S24" s="610"/>
      <c r="T24" s="610"/>
      <c r="U24" s="610"/>
      <c r="V24" s="610"/>
      <c r="W24" s="610"/>
      <c r="X24" s="610"/>
      <c r="Y24" s="611"/>
      <c r="Z24" s="635">
        <v>29</v>
      </c>
      <c r="AA24" s="635"/>
      <c r="AB24" s="635"/>
      <c r="AC24" s="635"/>
      <c r="AD24" s="636">
        <v>1682850</v>
      </c>
      <c r="AE24" s="636"/>
      <c r="AF24" s="636"/>
      <c r="AG24" s="636"/>
      <c r="AH24" s="636"/>
      <c r="AI24" s="636"/>
      <c r="AJ24" s="636"/>
      <c r="AK24" s="636"/>
      <c r="AL24" s="612">
        <v>48.9</v>
      </c>
      <c r="AM24" s="613"/>
      <c r="AN24" s="613"/>
      <c r="AO24" s="637"/>
      <c r="AP24" s="606" t="s">
        <v>290</v>
      </c>
      <c r="AQ24" s="682"/>
      <c r="AR24" s="682"/>
      <c r="AS24" s="682"/>
      <c r="AT24" s="682"/>
      <c r="AU24" s="682"/>
      <c r="AV24" s="682"/>
      <c r="AW24" s="682"/>
      <c r="AX24" s="682"/>
      <c r="AY24" s="682"/>
      <c r="AZ24" s="682"/>
      <c r="BA24" s="682"/>
      <c r="BB24" s="682"/>
      <c r="BC24" s="682"/>
      <c r="BD24" s="682"/>
      <c r="BE24" s="682"/>
      <c r="BF24" s="683"/>
      <c r="BG24" s="609" t="s">
        <v>128</v>
      </c>
      <c r="BH24" s="610"/>
      <c r="BI24" s="610"/>
      <c r="BJ24" s="610"/>
      <c r="BK24" s="610"/>
      <c r="BL24" s="610"/>
      <c r="BM24" s="610"/>
      <c r="BN24" s="611"/>
      <c r="BO24" s="635" t="s">
        <v>128</v>
      </c>
      <c r="BP24" s="635"/>
      <c r="BQ24" s="635"/>
      <c r="BR24" s="635"/>
      <c r="BS24" s="636" t="s">
        <v>128</v>
      </c>
      <c r="BT24" s="636"/>
      <c r="BU24" s="636"/>
      <c r="BV24" s="636"/>
      <c r="BW24" s="636"/>
      <c r="BX24" s="636"/>
      <c r="BY24" s="636"/>
      <c r="BZ24" s="636"/>
      <c r="CA24" s="636"/>
      <c r="CB24" s="681"/>
      <c r="CD24" s="659" t="s">
        <v>291</v>
      </c>
      <c r="CE24" s="660"/>
      <c r="CF24" s="660"/>
      <c r="CG24" s="660"/>
      <c r="CH24" s="660"/>
      <c r="CI24" s="660"/>
      <c r="CJ24" s="660"/>
      <c r="CK24" s="660"/>
      <c r="CL24" s="660"/>
      <c r="CM24" s="660"/>
      <c r="CN24" s="660"/>
      <c r="CO24" s="660"/>
      <c r="CP24" s="660"/>
      <c r="CQ24" s="661"/>
      <c r="CR24" s="656">
        <v>2298328</v>
      </c>
      <c r="CS24" s="657"/>
      <c r="CT24" s="657"/>
      <c r="CU24" s="657"/>
      <c r="CV24" s="657"/>
      <c r="CW24" s="657"/>
      <c r="CX24" s="657"/>
      <c r="CY24" s="685"/>
      <c r="CZ24" s="686">
        <v>41.6</v>
      </c>
      <c r="DA24" s="671"/>
      <c r="DB24" s="671"/>
      <c r="DC24" s="688"/>
      <c r="DD24" s="684">
        <v>1640518</v>
      </c>
      <c r="DE24" s="657"/>
      <c r="DF24" s="657"/>
      <c r="DG24" s="657"/>
      <c r="DH24" s="657"/>
      <c r="DI24" s="657"/>
      <c r="DJ24" s="657"/>
      <c r="DK24" s="685"/>
      <c r="DL24" s="684">
        <v>1552930</v>
      </c>
      <c r="DM24" s="657"/>
      <c r="DN24" s="657"/>
      <c r="DO24" s="657"/>
      <c r="DP24" s="657"/>
      <c r="DQ24" s="657"/>
      <c r="DR24" s="657"/>
      <c r="DS24" s="657"/>
      <c r="DT24" s="657"/>
      <c r="DU24" s="657"/>
      <c r="DV24" s="685"/>
      <c r="DW24" s="686">
        <v>42.8</v>
      </c>
      <c r="DX24" s="671"/>
      <c r="DY24" s="671"/>
      <c r="DZ24" s="671"/>
      <c r="EA24" s="671"/>
      <c r="EB24" s="671"/>
      <c r="EC24" s="687"/>
    </row>
    <row r="25" spans="2:133" ht="11.25" customHeight="1" x14ac:dyDescent="0.2">
      <c r="B25" s="606" t="s">
        <v>292</v>
      </c>
      <c r="C25" s="607"/>
      <c r="D25" s="607"/>
      <c r="E25" s="607"/>
      <c r="F25" s="607"/>
      <c r="G25" s="607"/>
      <c r="H25" s="607"/>
      <c r="I25" s="607"/>
      <c r="J25" s="607"/>
      <c r="K25" s="607"/>
      <c r="L25" s="607"/>
      <c r="M25" s="607"/>
      <c r="N25" s="607"/>
      <c r="O25" s="607"/>
      <c r="P25" s="607"/>
      <c r="Q25" s="608"/>
      <c r="R25" s="609">
        <v>104642</v>
      </c>
      <c r="S25" s="610"/>
      <c r="T25" s="610"/>
      <c r="U25" s="610"/>
      <c r="V25" s="610"/>
      <c r="W25" s="610"/>
      <c r="X25" s="610"/>
      <c r="Y25" s="611"/>
      <c r="Z25" s="635">
        <v>1.8</v>
      </c>
      <c r="AA25" s="635"/>
      <c r="AB25" s="635"/>
      <c r="AC25" s="635"/>
      <c r="AD25" s="636" t="s">
        <v>128</v>
      </c>
      <c r="AE25" s="636"/>
      <c r="AF25" s="636"/>
      <c r="AG25" s="636"/>
      <c r="AH25" s="636"/>
      <c r="AI25" s="636"/>
      <c r="AJ25" s="636"/>
      <c r="AK25" s="636"/>
      <c r="AL25" s="612" t="s">
        <v>128</v>
      </c>
      <c r="AM25" s="613"/>
      <c r="AN25" s="613"/>
      <c r="AO25" s="637"/>
      <c r="AP25" s="606" t="s">
        <v>293</v>
      </c>
      <c r="AQ25" s="682"/>
      <c r="AR25" s="682"/>
      <c r="AS25" s="682"/>
      <c r="AT25" s="682"/>
      <c r="AU25" s="682"/>
      <c r="AV25" s="682"/>
      <c r="AW25" s="682"/>
      <c r="AX25" s="682"/>
      <c r="AY25" s="682"/>
      <c r="AZ25" s="682"/>
      <c r="BA25" s="682"/>
      <c r="BB25" s="682"/>
      <c r="BC25" s="682"/>
      <c r="BD25" s="682"/>
      <c r="BE25" s="682"/>
      <c r="BF25" s="683"/>
      <c r="BG25" s="609" t="s">
        <v>128</v>
      </c>
      <c r="BH25" s="610"/>
      <c r="BI25" s="610"/>
      <c r="BJ25" s="610"/>
      <c r="BK25" s="610"/>
      <c r="BL25" s="610"/>
      <c r="BM25" s="610"/>
      <c r="BN25" s="611"/>
      <c r="BO25" s="635" t="s">
        <v>128</v>
      </c>
      <c r="BP25" s="635"/>
      <c r="BQ25" s="635"/>
      <c r="BR25" s="635"/>
      <c r="BS25" s="636" t="s">
        <v>128</v>
      </c>
      <c r="BT25" s="636"/>
      <c r="BU25" s="636"/>
      <c r="BV25" s="636"/>
      <c r="BW25" s="636"/>
      <c r="BX25" s="636"/>
      <c r="BY25" s="636"/>
      <c r="BZ25" s="636"/>
      <c r="CA25" s="636"/>
      <c r="CB25" s="681"/>
      <c r="CD25" s="606" t="s">
        <v>294</v>
      </c>
      <c r="CE25" s="607"/>
      <c r="CF25" s="607"/>
      <c r="CG25" s="607"/>
      <c r="CH25" s="607"/>
      <c r="CI25" s="607"/>
      <c r="CJ25" s="607"/>
      <c r="CK25" s="607"/>
      <c r="CL25" s="607"/>
      <c r="CM25" s="607"/>
      <c r="CN25" s="607"/>
      <c r="CO25" s="607"/>
      <c r="CP25" s="607"/>
      <c r="CQ25" s="608"/>
      <c r="CR25" s="609">
        <v>1171347</v>
      </c>
      <c r="CS25" s="619"/>
      <c r="CT25" s="619"/>
      <c r="CU25" s="619"/>
      <c r="CV25" s="619"/>
      <c r="CW25" s="619"/>
      <c r="CX25" s="619"/>
      <c r="CY25" s="620"/>
      <c r="CZ25" s="612">
        <v>21.2</v>
      </c>
      <c r="DA25" s="621"/>
      <c r="DB25" s="621"/>
      <c r="DC25" s="622"/>
      <c r="DD25" s="615">
        <v>1092993</v>
      </c>
      <c r="DE25" s="619"/>
      <c r="DF25" s="619"/>
      <c r="DG25" s="619"/>
      <c r="DH25" s="619"/>
      <c r="DI25" s="619"/>
      <c r="DJ25" s="619"/>
      <c r="DK25" s="620"/>
      <c r="DL25" s="615">
        <v>1009078</v>
      </c>
      <c r="DM25" s="619"/>
      <c r="DN25" s="619"/>
      <c r="DO25" s="619"/>
      <c r="DP25" s="619"/>
      <c r="DQ25" s="619"/>
      <c r="DR25" s="619"/>
      <c r="DS25" s="619"/>
      <c r="DT25" s="619"/>
      <c r="DU25" s="619"/>
      <c r="DV25" s="620"/>
      <c r="DW25" s="612">
        <v>27.8</v>
      </c>
      <c r="DX25" s="621"/>
      <c r="DY25" s="621"/>
      <c r="DZ25" s="621"/>
      <c r="EA25" s="621"/>
      <c r="EB25" s="621"/>
      <c r="EC25" s="640"/>
    </row>
    <row r="26" spans="2:133" ht="11.25" customHeight="1" x14ac:dyDescent="0.2">
      <c r="B26" s="606" t="s">
        <v>295</v>
      </c>
      <c r="C26" s="607"/>
      <c r="D26" s="607"/>
      <c r="E26" s="607"/>
      <c r="F26" s="607"/>
      <c r="G26" s="607"/>
      <c r="H26" s="607"/>
      <c r="I26" s="607"/>
      <c r="J26" s="607"/>
      <c r="K26" s="607"/>
      <c r="L26" s="607"/>
      <c r="M26" s="607"/>
      <c r="N26" s="607"/>
      <c r="O26" s="607"/>
      <c r="P26" s="607"/>
      <c r="Q26" s="608"/>
      <c r="R26" s="609">
        <v>141</v>
      </c>
      <c r="S26" s="610"/>
      <c r="T26" s="610"/>
      <c r="U26" s="610"/>
      <c r="V26" s="610"/>
      <c r="W26" s="610"/>
      <c r="X26" s="610"/>
      <c r="Y26" s="611"/>
      <c r="Z26" s="635">
        <v>0</v>
      </c>
      <c r="AA26" s="635"/>
      <c r="AB26" s="635"/>
      <c r="AC26" s="635"/>
      <c r="AD26" s="636" t="s">
        <v>128</v>
      </c>
      <c r="AE26" s="636"/>
      <c r="AF26" s="636"/>
      <c r="AG26" s="636"/>
      <c r="AH26" s="636"/>
      <c r="AI26" s="636"/>
      <c r="AJ26" s="636"/>
      <c r="AK26" s="636"/>
      <c r="AL26" s="612" t="s">
        <v>128</v>
      </c>
      <c r="AM26" s="613"/>
      <c r="AN26" s="613"/>
      <c r="AO26" s="637"/>
      <c r="AP26" s="606" t="s">
        <v>296</v>
      </c>
      <c r="AQ26" s="682"/>
      <c r="AR26" s="682"/>
      <c r="AS26" s="682"/>
      <c r="AT26" s="682"/>
      <c r="AU26" s="682"/>
      <c r="AV26" s="682"/>
      <c r="AW26" s="682"/>
      <c r="AX26" s="682"/>
      <c r="AY26" s="682"/>
      <c r="AZ26" s="682"/>
      <c r="BA26" s="682"/>
      <c r="BB26" s="682"/>
      <c r="BC26" s="682"/>
      <c r="BD26" s="682"/>
      <c r="BE26" s="682"/>
      <c r="BF26" s="683"/>
      <c r="BG26" s="609" t="s">
        <v>128</v>
      </c>
      <c r="BH26" s="610"/>
      <c r="BI26" s="610"/>
      <c r="BJ26" s="610"/>
      <c r="BK26" s="610"/>
      <c r="BL26" s="610"/>
      <c r="BM26" s="610"/>
      <c r="BN26" s="611"/>
      <c r="BO26" s="635" t="s">
        <v>128</v>
      </c>
      <c r="BP26" s="635"/>
      <c r="BQ26" s="635"/>
      <c r="BR26" s="635"/>
      <c r="BS26" s="636" t="s">
        <v>128</v>
      </c>
      <c r="BT26" s="636"/>
      <c r="BU26" s="636"/>
      <c r="BV26" s="636"/>
      <c r="BW26" s="636"/>
      <c r="BX26" s="636"/>
      <c r="BY26" s="636"/>
      <c r="BZ26" s="636"/>
      <c r="CA26" s="636"/>
      <c r="CB26" s="681"/>
      <c r="CD26" s="606" t="s">
        <v>297</v>
      </c>
      <c r="CE26" s="607"/>
      <c r="CF26" s="607"/>
      <c r="CG26" s="607"/>
      <c r="CH26" s="607"/>
      <c r="CI26" s="607"/>
      <c r="CJ26" s="607"/>
      <c r="CK26" s="607"/>
      <c r="CL26" s="607"/>
      <c r="CM26" s="607"/>
      <c r="CN26" s="607"/>
      <c r="CO26" s="607"/>
      <c r="CP26" s="607"/>
      <c r="CQ26" s="608"/>
      <c r="CR26" s="609">
        <v>764400</v>
      </c>
      <c r="CS26" s="610"/>
      <c r="CT26" s="610"/>
      <c r="CU26" s="610"/>
      <c r="CV26" s="610"/>
      <c r="CW26" s="610"/>
      <c r="CX26" s="610"/>
      <c r="CY26" s="611"/>
      <c r="CZ26" s="612">
        <v>13.8</v>
      </c>
      <c r="DA26" s="621"/>
      <c r="DB26" s="621"/>
      <c r="DC26" s="622"/>
      <c r="DD26" s="615">
        <v>705726</v>
      </c>
      <c r="DE26" s="610"/>
      <c r="DF26" s="610"/>
      <c r="DG26" s="610"/>
      <c r="DH26" s="610"/>
      <c r="DI26" s="610"/>
      <c r="DJ26" s="610"/>
      <c r="DK26" s="611"/>
      <c r="DL26" s="615" t="s">
        <v>128</v>
      </c>
      <c r="DM26" s="610"/>
      <c r="DN26" s="610"/>
      <c r="DO26" s="610"/>
      <c r="DP26" s="610"/>
      <c r="DQ26" s="610"/>
      <c r="DR26" s="610"/>
      <c r="DS26" s="610"/>
      <c r="DT26" s="610"/>
      <c r="DU26" s="610"/>
      <c r="DV26" s="611"/>
      <c r="DW26" s="612" t="s">
        <v>128</v>
      </c>
      <c r="DX26" s="621"/>
      <c r="DY26" s="621"/>
      <c r="DZ26" s="621"/>
      <c r="EA26" s="621"/>
      <c r="EB26" s="621"/>
      <c r="EC26" s="640"/>
    </row>
    <row r="27" spans="2:133" ht="11.25" customHeight="1" x14ac:dyDescent="0.2">
      <c r="B27" s="606" t="s">
        <v>298</v>
      </c>
      <c r="C27" s="607"/>
      <c r="D27" s="607"/>
      <c r="E27" s="607"/>
      <c r="F27" s="607"/>
      <c r="G27" s="607"/>
      <c r="H27" s="607"/>
      <c r="I27" s="607"/>
      <c r="J27" s="607"/>
      <c r="K27" s="607"/>
      <c r="L27" s="607"/>
      <c r="M27" s="607"/>
      <c r="N27" s="607"/>
      <c r="O27" s="607"/>
      <c r="P27" s="607"/>
      <c r="Q27" s="608"/>
      <c r="R27" s="609">
        <v>3503581</v>
      </c>
      <c r="S27" s="610"/>
      <c r="T27" s="610"/>
      <c r="U27" s="610"/>
      <c r="V27" s="610"/>
      <c r="W27" s="610"/>
      <c r="X27" s="610"/>
      <c r="Y27" s="611"/>
      <c r="Z27" s="635">
        <v>60.3</v>
      </c>
      <c r="AA27" s="635"/>
      <c r="AB27" s="635"/>
      <c r="AC27" s="635"/>
      <c r="AD27" s="636">
        <v>3398798</v>
      </c>
      <c r="AE27" s="636"/>
      <c r="AF27" s="636"/>
      <c r="AG27" s="636"/>
      <c r="AH27" s="636"/>
      <c r="AI27" s="636"/>
      <c r="AJ27" s="636"/>
      <c r="AK27" s="636"/>
      <c r="AL27" s="612">
        <v>98.800003051757813</v>
      </c>
      <c r="AM27" s="613"/>
      <c r="AN27" s="613"/>
      <c r="AO27" s="637"/>
      <c r="AP27" s="606" t="s">
        <v>299</v>
      </c>
      <c r="AQ27" s="607"/>
      <c r="AR27" s="607"/>
      <c r="AS27" s="607"/>
      <c r="AT27" s="607"/>
      <c r="AU27" s="607"/>
      <c r="AV27" s="607"/>
      <c r="AW27" s="607"/>
      <c r="AX27" s="607"/>
      <c r="AY27" s="607"/>
      <c r="AZ27" s="607"/>
      <c r="BA27" s="607"/>
      <c r="BB27" s="607"/>
      <c r="BC27" s="607"/>
      <c r="BD27" s="607"/>
      <c r="BE27" s="607"/>
      <c r="BF27" s="608"/>
      <c r="BG27" s="609">
        <v>1294884</v>
      </c>
      <c r="BH27" s="610"/>
      <c r="BI27" s="610"/>
      <c r="BJ27" s="610"/>
      <c r="BK27" s="610"/>
      <c r="BL27" s="610"/>
      <c r="BM27" s="610"/>
      <c r="BN27" s="611"/>
      <c r="BO27" s="635">
        <v>100</v>
      </c>
      <c r="BP27" s="635"/>
      <c r="BQ27" s="635"/>
      <c r="BR27" s="635"/>
      <c r="BS27" s="636" t="s">
        <v>128</v>
      </c>
      <c r="BT27" s="636"/>
      <c r="BU27" s="636"/>
      <c r="BV27" s="636"/>
      <c r="BW27" s="636"/>
      <c r="BX27" s="636"/>
      <c r="BY27" s="636"/>
      <c r="BZ27" s="636"/>
      <c r="CA27" s="636"/>
      <c r="CB27" s="681"/>
      <c r="CD27" s="606" t="s">
        <v>300</v>
      </c>
      <c r="CE27" s="607"/>
      <c r="CF27" s="607"/>
      <c r="CG27" s="607"/>
      <c r="CH27" s="607"/>
      <c r="CI27" s="607"/>
      <c r="CJ27" s="607"/>
      <c r="CK27" s="607"/>
      <c r="CL27" s="607"/>
      <c r="CM27" s="607"/>
      <c r="CN27" s="607"/>
      <c r="CO27" s="607"/>
      <c r="CP27" s="607"/>
      <c r="CQ27" s="608"/>
      <c r="CR27" s="609">
        <v>744876</v>
      </c>
      <c r="CS27" s="619"/>
      <c r="CT27" s="619"/>
      <c r="CU27" s="619"/>
      <c r="CV27" s="619"/>
      <c r="CW27" s="619"/>
      <c r="CX27" s="619"/>
      <c r="CY27" s="620"/>
      <c r="CZ27" s="612">
        <v>13.5</v>
      </c>
      <c r="DA27" s="621"/>
      <c r="DB27" s="621"/>
      <c r="DC27" s="622"/>
      <c r="DD27" s="615">
        <v>165420</v>
      </c>
      <c r="DE27" s="619"/>
      <c r="DF27" s="619"/>
      <c r="DG27" s="619"/>
      <c r="DH27" s="619"/>
      <c r="DI27" s="619"/>
      <c r="DJ27" s="619"/>
      <c r="DK27" s="620"/>
      <c r="DL27" s="615">
        <v>161747</v>
      </c>
      <c r="DM27" s="619"/>
      <c r="DN27" s="619"/>
      <c r="DO27" s="619"/>
      <c r="DP27" s="619"/>
      <c r="DQ27" s="619"/>
      <c r="DR27" s="619"/>
      <c r="DS27" s="619"/>
      <c r="DT27" s="619"/>
      <c r="DU27" s="619"/>
      <c r="DV27" s="620"/>
      <c r="DW27" s="612">
        <v>4.5</v>
      </c>
      <c r="DX27" s="621"/>
      <c r="DY27" s="621"/>
      <c r="DZ27" s="621"/>
      <c r="EA27" s="621"/>
      <c r="EB27" s="621"/>
      <c r="EC27" s="640"/>
    </row>
    <row r="28" spans="2:133" ht="11.25" customHeight="1" x14ac:dyDescent="0.2">
      <c r="B28" s="606" t="s">
        <v>301</v>
      </c>
      <c r="C28" s="607"/>
      <c r="D28" s="607"/>
      <c r="E28" s="607"/>
      <c r="F28" s="607"/>
      <c r="G28" s="607"/>
      <c r="H28" s="607"/>
      <c r="I28" s="607"/>
      <c r="J28" s="607"/>
      <c r="K28" s="607"/>
      <c r="L28" s="607"/>
      <c r="M28" s="607"/>
      <c r="N28" s="607"/>
      <c r="O28" s="607"/>
      <c r="P28" s="607"/>
      <c r="Q28" s="608"/>
      <c r="R28" s="609">
        <v>2122</v>
      </c>
      <c r="S28" s="610"/>
      <c r="T28" s="610"/>
      <c r="U28" s="610"/>
      <c r="V28" s="610"/>
      <c r="W28" s="610"/>
      <c r="X28" s="610"/>
      <c r="Y28" s="611"/>
      <c r="Z28" s="635">
        <v>0</v>
      </c>
      <c r="AA28" s="635"/>
      <c r="AB28" s="635"/>
      <c r="AC28" s="635"/>
      <c r="AD28" s="636">
        <v>2122</v>
      </c>
      <c r="AE28" s="636"/>
      <c r="AF28" s="636"/>
      <c r="AG28" s="636"/>
      <c r="AH28" s="636"/>
      <c r="AI28" s="636"/>
      <c r="AJ28" s="636"/>
      <c r="AK28" s="636"/>
      <c r="AL28" s="612">
        <v>0.1</v>
      </c>
      <c r="AM28" s="613"/>
      <c r="AN28" s="613"/>
      <c r="AO28" s="637"/>
      <c r="AP28" s="606"/>
      <c r="AQ28" s="607"/>
      <c r="AR28" s="607"/>
      <c r="AS28" s="607"/>
      <c r="AT28" s="607"/>
      <c r="AU28" s="607"/>
      <c r="AV28" s="607"/>
      <c r="AW28" s="607"/>
      <c r="AX28" s="607"/>
      <c r="AY28" s="607"/>
      <c r="AZ28" s="607"/>
      <c r="BA28" s="607"/>
      <c r="BB28" s="607"/>
      <c r="BC28" s="607"/>
      <c r="BD28" s="607"/>
      <c r="BE28" s="607"/>
      <c r="BF28" s="608"/>
      <c r="BG28" s="609"/>
      <c r="BH28" s="610"/>
      <c r="BI28" s="610"/>
      <c r="BJ28" s="610"/>
      <c r="BK28" s="610"/>
      <c r="BL28" s="610"/>
      <c r="BM28" s="610"/>
      <c r="BN28" s="611"/>
      <c r="BO28" s="635"/>
      <c r="BP28" s="635"/>
      <c r="BQ28" s="635"/>
      <c r="BR28" s="635"/>
      <c r="BS28" s="615"/>
      <c r="BT28" s="610"/>
      <c r="BU28" s="610"/>
      <c r="BV28" s="610"/>
      <c r="BW28" s="610"/>
      <c r="BX28" s="610"/>
      <c r="BY28" s="610"/>
      <c r="BZ28" s="610"/>
      <c r="CA28" s="610"/>
      <c r="CB28" s="645"/>
      <c r="CD28" s="606" t="s">
        <v>302</v>
      </c>
      <c r="CE28" s="607"/>
      <c r="CF28" s="607"/>
      <c r="CG28" s="607"/>
      <c r="CH28" s="607"/>
      <c r="CI28" s="607"/>
      <c r="CJ28" s="607"/>
      <c r="CK28" s="607"/>
      <c r="CL28" s="607"/>
      <c r="CM28" s="607"/>
      <c r="CN28" s="607"/>
      <c r="CO28" s="607"/>
      <c r="CP28" s="607"/>
      <c r="CQ28" s="608"/>
      <c r="CR28" s="609">
        <v>382105</v>
      </c>
      <c r="CS28" s="610"/>
      <c r="CT28" s="610"/>
      <c r="CU28" s="610"/>
      <c r="CV28" s="610"/>
      <c r="CW28" s="610"/>
      <c r="CX28" s="610"/>
      <c r="CY28" s="611"/>
      <c r="CZ28" s="612">
        <v>6.9</v>
      </c>
      <c r="DA28" s="621"/>
      <c r="DB28" s="621"/>
      <c r="DC28" s="622"/>
      <c r="DD28" s="615">
        <v>382105</v>
      </c>
      <c r="DE28" s="610"/>
      <c r="DF28" s="610"/>
      <c r="DG28" s="610"/>
      <c r="DH28" s="610"/>
      <c r="DI28" s="610"/>
      <c r="DJ28" s="610"/>
      <c r="DK28" s="611"/>
      <c r="DL28" s="615">
        <v>382105</v>
      </c>
      <c r="DM28" s="610"/>
      <c r="DN28" s="610"/>
      <c r="DO28" s="610"/>
      <c r="DP28" s="610"/>
      <c r="DQ28" s="610"/>
      <c r="DR28" s="610"/>
      <c r="DS28" s="610"/>
      <c r="DT28" s="610"/>
      <c r="DU28" s="610"/>
      <c r="DV28" s="611"/>
      <c r="DW28" s="612">
        <v>10.5</v>
      </c>
      <c r="DX28" s="621"/>
      <c r="DY28" s="621"/>
      <c r="DZ28" s="621"/>
      <c r="EA28" s="621"/>
      <c r="EB28" s="621"/>
      <c r="EC28" s="640"/>
    </row>
    <row r="29" spans="2:133" ht="11.25" customHeight="1" x14ac:dyDescent="0.2">
      <c r="B29" s="606" t="s">
        <v>303</v>
      </c>
      <c r="C29" s="607"/>
      <c r="D29" s="607"/>
      <c r="E29" s="607"/>
      <c r="F29" s="607"/>
      <c r="G29" s="607"/>
      <c r="H29" s="607"/>
      <c r="I29" s="607"/>
      <c r="J29" s="607"/>
      <c r="K29" s="607"/>
      <c r="L29" s="607"/>
      <c r="M29" s="607"/>
      <c r="N29" s="607"/>
      <c r="O29" s="607"/>
      <c r="P29" s="607"/>
      <c r="Q29" s="608"/>
      <c r="R29" s="609">
        <v>8229</v>
      </c>
      <c r="S29" s="610"/>
      <c r="T29" s="610"/>
      <c r="U29" s="610"/>
      <c r="V29" s="610"/>
      <c r="W29" s="610"/>
      <c r="X29" s="610"/>
      <c r="Y29" s="611"/>
      <c r="Z29" s="635">
        <v>0.1</v>
      </c>
      <c r="AA29" s="635"/>
      <c r="AB29" s="635"/>
      <c r="AC29" s="635"/>
      <c r="AD29" s="636" t="s">
        <v>128</v>
      </c>
      <c r="AE29" s="636"/>
      <c r="AF29" s="636"/>
      <c r="AG29" s="636"/>
      <c r="AH29" s="636"/>
      <c r="AI29" s="636"/>
      <c r="AJ29" s="636"/>
      <c r="AK29" s="636"/>
      <c r="AL29" s="612" t="s">
        <v>128</v>
      </c>
      <c r="AM29" s="613"/>
      <c r="AN29" s="613"/>
      <c r="AO29" s="637"/>
      <c r="AP29" s="586"/>
      <c r="AQ29" s="587"/>
      <c r="AR29" s="587"/>
      <c r="AS29" s="587"/>
      <c r="AT29" s="587"/>
      <c r="AU29" s="587"/>
      <c r="AV29" s="587"/>
      <c r="AW29" s="587"/>
      <c r="AX29" s="587"/>
      <c r="AY29" s="587"/>
      <c r="AZ29" s="587"/>
      <c r="BA29" s="587"/>
      <c r="BB29" s="587"/>
      <c r="BC29" s="587"/>
      <c r="BD29" s="587"/>
      <c r="BE29" s="587"/>
      <c r="BF29" s="588"/>
      <c r="BG29" s="609"/>
      <c r="BH29" s="610"/>
      <c r="BI29" s="610"/>
      <c r="BJ29" s="610"/>
      <c r="BK29" s="610"/>
      <c r="BL29" s="610"/>
      <c r="BM29" s="610"/>
      <c r="BN29" s="611"/>
      <c r="BO29" s="635"/>
      <c r="BP29" s="635"/>
      <c r="BQ29" s="635"/>
      <c r="BR29" s="635"/>
      <c r="BS29" s="636"/>
      <c r="BT29" s="636"/>
      <c r="BU29" s="636"/>
      <c r="BV29" s="636"/>
      <c r="BW29" s="636"/>
      <c r="BX29" s="636"/>
      <c r="BY29" s="636"/>
      <c r="BZ29" s="636"/>
      <c r="CA29" s="636"/>
      <c r="CB29" s="681"/>
      <c r="CD29" s="629" t="s">
        <v>304</v>
      </c>
      <c r="CE29" s="630"/>
      <c r="CF29" s="606" t="s">
        <v>70</v>
      </c>
      <c r="CG29" s="607"/>
      <c r="CH29" s="607"/>
      <c r="CI29" s="607"/>
      <c r="CJ29" s="607"/>
      <c r="CK29" s="607"/>
      <c r="CL29" s="607"/>
      <c r="CM29" s="607"/>
      <c r="CN29" s="607"/>
      <c r="CO29" s="607"/>
      <c r="CP29" s="607"/>
      <c r="CQ29" s="608"/>
      <c r="CR29" s="609">
        <v>382105</v>
      </c>
      <c r="CS29" s="619"/>
      <c r="CT29" s="619"/>
      <c r="CU29" s="619"/>
      <c r="CV29" s="619"/>
      <c r="CW29" s="619"/>
      <c r="CX29" s="619"/>
      <c r="CY29" s="620"/>
      <c r="CZ29" s="612">
        <v>6.9</v>
      </c>
      <c r="DA29" s="621"/>
      <c r="DB29" s="621"/>
      <c r="DC29" s="622"/>
      <c r="DD29" s="615">
        <v>382105</v>
      </c>
      <c r="DE29" s="619"/>
      <c r="DF29" s="619"/>
      <c r="DG29" s="619"/>
      <c r="DH29" s="619"/>
      <c r="DI29" s="619"/>
      <c r="DJ29" s="619"/>
      <c r="DK29" s="620"/>
      <c r="DL29" s="615">
        <v>382105</v>
      </c>
      <c r="DM29" s="619"/>
      <c r="DN29" s="619"/>
      <c r="DO29" s="619"/>
      <c r="DP29" s="619"/>
      <c r="DQ29" s="619"/>
      <c r="DR29" s="619"/>
      <c r="DS29" s="619"/>
      <c r="DT29" s="619"/>
      <c r="DU29" s="619"/>
      <c r="DV29" s="620"/>
      <c r="DW29" s="612">
        <v>10.5</v>
      </c>
      <c r="DX29" s="621"/>
      <c r="DY29" s="621"/>
      <c r="DZ29" s="621"/>
      <c r="EA29" s="621"/>
      <c r="EB29" s="621"/>
      <c r="EC29" s="640"/>
    </row>
    <row r="30" spans="2:133" ht="11.25" customHeight="1" x14ac:dyDescent="0.2">
      <c r="B30" s="606" t="s">
        <v>305</v>
      </c>
      <c r="C30" s="607"/>
      <c r="D30" s="607"/>
      <c r="E30" s="607"/>
      <c r="F30" s="607"/>
      <c r="G30" s="607"/>
      <c r="H30" s="607"/>
      <c r="I30" s="607"/>
      <c r="J30" s="607"/>
      <c r="K30" s="607"/>
      <c r="L30" s="607"/>
      <c r="M30" s="607"/>
      <c r="N30" s="607"/>
      <c r="O30" s="607"/>
      <c r="P30" s="607"/>
      <c r="Q30" s="608"/>
      <c r="R30" s="609">
        <v>98573</v>
      </c>
      <c r="S30" s="610"/>
      <c r="T30" s="610"/>
      <c r="U30" s="610"/>
      <c r="V30" s="610"/>
      <c r="W30" s="610"/>
      <c r="X30" s="610"/>
      <c r="Y30" s="611"/>
      <c r="Z30" s="635">
        <v>1.7</v>
      </c>
      <c r="AA30" s="635"/>
      <c r="AB30" s="635"/>
      <c r="AC30" s="635"/>
      <c r="AD30" s="636">
        <v>40230</v>
      </c>
      <c r="AE30" s="636"/>
      <c r="AF30" s="636"/>
      <c r="AG30" s="636"/>
      <c r="AH30" s="636"/>
      <c r="AI30" s="636"/>
      <c r="AJ30" s="636"/>
      <c r="AK30" s="636"/>
      <c r="AL30" s="612">
        <v>1.2</v>
      </c>
      <c r="AM30" s="613"/>
      <c r="AN30" s="613"/>
      <c r="AO30" s="637"/>
      <c r="AP30" s="662" t="s">
        <v>223</v>
      </c>
      <c r="AQ30" s="663"/>
      <c r="AR30" s="663"/>
      <c r="AS30" s="663"/>
      <c r="AT30" s="663"/>
      <c r="AU30" s="663"/>
      <c r="AV30" s="663"/>
      <c r="AW30" s="663"/>
      <c r="AX30" s="663"/>
      <c r="AY30" s="663"/>
      <c r="AZ30" s="663"/>
      <c r="BA30" s="663"/>
      <c r="BB30" s="663"/>
      <c r="BC30" s="663"/>
      <c r="BD30" s="663"/>
      <c r="BE30" s="663"/>
      <c r="BF30" s="664"/>
      <c r="BG30" s="662" t="s">
        <v>306</v>
      </c>
      <c r="BH30" s="679"/>
      <c r="BI30" s="679"/>
      <c r="BJ30" s="679"/>
      <c r="BK30" s="679"/>
      <c r="BL30" s="679"/>
      <c r="BM30" s="679"/>
      <c r="BN30" s="679"/>
      <c r="BO30" s="679"/>
      <c r="BP30" s="679"/>
      <c r="BQ30" s="680"/>
      <c r="BR30" s="662" t="s">
        <v>307</v>
      </c>
      <c r="BS30" s="679"/>
      <c r="BT30" s="679"/>
      <c r="BU30" s="679"/>
      <c r="BV30" s="679"/>
      <c r="BW30" s="679"/>
      <c r="BX30" s="679"/>
      <c r="BY30" s="679"/>
      <c r="BZ30" s="679"/>
      <c r="CA30" s="679"/>
      <c r="CB30" s="680"/>
      <c r="CD30" s="631"/>
      <c r="CE30" s="632"/>
      <c r="CF30" s="606" t="s">
        <v>308</v>
      </c>
      <c r="CG30" s="607"/>
      <c r="CH30" s="607"/>
      <c r="CI30" s="607"/>
      <c r="CJ30" s="607"/>
      <c r="CK30" s="607"/>
      <c r="CL30" s="607"/>
      <c r="CM30" s="607"/>
      <c r="CN30" s="607"/>
      <c r="CO30" s="607"/>
      <c r="CP30" s="607"/>
      <c r="CQ30" s="608"/>
      <c r="CR30" s="609">
        <v>365953</v>
      </c>
      <c r="CS30" s="610"/>
      <c r="CT30" s="610"/>
      <c r="CU30" s="610"/>
      <c r="CV30" s="610"/>
      <c r="CW30" s="610"/>
      <c r="CX30" s="610"/>
      <c r="CY30" s="611"/>
      <c r="CZ30" s="612">
        <v>6.6</v>
      </c>
      <c r="DA30" s="621"/>
      <c r="DB30" s="621"/>
      <c r="DC30" s="622"/>
      <c r="DD30" s="615">
        <v>365953</v>
      </c>
      <c r="DE30" s="610"/>
      <c r="DF30" s="610"/>
      <c r="DG30" s="610"/>
      <c r="DH30" s="610"/>
      <c r="DI30" s="610"/>
      <c r="DJ30" s="610"/>
      <c r="DK30" s="611"/>
      <c r="DL30" s="615">
        <v>365953</v>
      </c>
      <c r="DM30" s="610"/>
      <c r="DN30" s="610"/>
      <c r="DO30" s="610"/>
      <c r="DP30" s="610"/>
      <c r="DQ30" s="610"/>
      <c r="DR30" s="610"/>
      <c r="DS30" s="610"/>
      <c r="DT30" s="610"/>
      <c r="DU30" s="610"/>
      <c r="DV30" s="611"/>
      <c r="DW30" s="612">
        <v>10.1</v>
      </c>
      <c r="DX30" s="621"/>
      <c r="DY30" s="621"/>
      <c r="DZ30" s="621"/>
      <c r="EA30" s="621"/>
      <c r="EB30" s="621"/>
      <c r="EC30" s="640"/>
    </row>
    <row r="31" spans="2:133" ht="11.25" customHeight="1" x14ac:dyDescent="0.2">
      <c r="B31" s="606" t="s">
        <v>309</v>
      </c>
      <c r="C31" s="607"/>
      <c r="D31" s="607"/>
      <c r="E31" s="607"/>
      <c r="F31" s="607"/>
      <c r="G31" s="607"/>
      <c r="H31" s="607"/>
      <c r="I31" s="607"/>
      <c r="J31" s="607"/>
      <c r="K31" s="607"/>
      <c r="L31" s="607"/>
      <c r="M31" s="607"/>
      <c r="N31" s="607"/>
      <c r="O31" s="607"/>
      <c r="P31" s="607"/>
      <c r="Q31" s="608"/>
      <c r="R31" s="609">
        <v>5916</v>
      </c>
      <c r="S31" s="610"/>
      <c r="T31" s="610"/>
      <c r="U31" s="610"/>
      <c r="V31" s="610"/>
      <c r="W31" s="610"/>
      <c r="X31" s="610"/>
      <c r="Y31" s="611"/>
      <c r="Z31" s="635">
        <v>0.1</v>
      </c>
      <c r="AA31" s="635"/>
      <c r="AB31" s="635"/>
      <c r="AC31" s="635"/>
      <c r="AD31" s="636" t="s">
        <v>128</v>
      </c>
      <c r="AE31" s="636"/>
      <c r="AF31" s="636"/>
      <c r="AG31" s="636"/>
      <c r="AH31" s="636"/>
      <c r="AI31" s="636"/>
      <c r="AJ31" s="636"/>
      <c r="AK31" s="636"/>
      <c r="AL31" s="612" t="s">
        <v>128</v>
      </c>
      <c r="AM31" s="613"/>
      <c r="AN31" s="613"/>
      <c r="AO31" s="637"/>
      <c r="AP31" s="674" t="s">
        <v>310</v>
      </c>
      <c r="AQ31" s="675"/>
      <c r="AR31" s="675"/>
      <c r="AS31" s="675"/>
      <c r="AT31" s="676" t="s">
        <v>311</v>
      </c>
      <c r="AU31" s="342"/>
      <c r="AV31" s="342"/>
      <c r="AW31" s="342"/>
      <c r="AX31" s="659" t="s">
        <v>188</v>
      </c>
      <c r="AY31" s="660"/>
      <c r="AZ31" s="660"/>
      <c r="BA31" s="660"/>
      <c r="BB31" s="660"/>
      <c r="BC31" s="660"/>
      <c r="BD31" s="660"/>
      <c r="BE31" s="660"/>
      <c r="BF31" s="661"/>
      <c r="BG31" s="669">
        <v>97.2</v>
      </c>
      <c r="BH31" s="670"/>
      <c r="BI31" s="670"/>
      <c r="BJ31" s="670"/>
      <c r="BK31" s="670"/>
      <c r="BL31" s="670"/>
      <c r="BM31" s="671">
        <v>93.3</v>
      </c>
      <c r="BN31" s="670"/>
      <c r="BO31" s="670"/>
      <c r="BP31" s="670"/>
      <c r="BQ31" s="672"/>
      <c r="BR31" s="669">
        <v>94.9</v>
      </c>
      <c r="BS31" s="670"/>
      <c r="BT31" s="670"/>
      <c r="BU31" s="670"/>
      <c r="BV31" s="670"/>
      <c r="BW31" s="670"/>
      <c r="BX31" s="671">
        <v>91.1</v>
      </c>
      <c r="BY31" s="670"/>
      <c r="BZ31" s="670"/>
      <c r="CA31" s="670"/>
      <c r="CB31" s="672"/>
      <c r="CD31" s="631"/>
      <c r="CE31" s="632"/>
      <c r="CF31" s="606" t="s">
        <v>312</v>
      </c>
      <c r="CG31" s="607"/>
      <c r="CH31" s="607"/>
      <c r="CI31" s="607"/>
      <c r="CJ31" s="607"/>
      <c r="CK31" s="607"/>
      <c r="CL31" s="607"/>
      <c r="CM31" s="607"/>
      <c r="CN31" s="607"/>
      <c r="CO31" s="607"/>
      <c r="CP31" s="607"/>
      <c r="CQ31" s="608"/>
      <c r="CR31" s="609">
        <v>16152</v>
      </c>
      <c r="CS31" s="619"/>
      <c r="CT31" s="619"/>
      <c r="CU31" s="619"/>
      <c r="CV31" s="619"/>
      <c r="CW31" s="619"/>
      <c r="CX31" s="619"/>
      <c r="CY31" s="620"/>
      <c r="CZ31" s="612">
        <v>0.3</v>
      </c>
      <c r="DA31" s="621"/>
      <c r="DB31" s="621"/>
      <c r="DC31" s="622"/>
      <c r="DD31" s="615">
        <v>16152</v>
      </c>
      <c r="DE31" s="619"/>
      <c r="DF31" s="619"/>
      <c r="DG31" s="619"/>
      <c r="DH31" s="619"/>
      <c r="DI31" s="619"/>
      <c r="DJ31" s="619"/>
      <c r="DK31" s="620"/>
      <c r="DL31" s="615">
        <v>16152</v>
      </c>
      <c r="DM31" s="619"/>
      <c r="DN31" s="619"/>
      <c r="DO31" s="619"/>
      <c r="DP31" s="619"/>
      <c r="DQ31" s="619"/>
      <c r="DR31" s="619"/>
      <c r="DS31" s="619"/>
      <c r="DT31" s="619"/>
      <c r="DU31" s="619"/>
      <c r="DV31" s="620"/>
      <c r="DW31" s="612">
        <v>0.4</v>
      </c>
      <c r="DX31" s="621"/>
      <c r="DY31" s="621"/>
      <c r="DZ31" s="621"/>
      <c r="EA31" s="621"/>
      <c r="EB31" s="621"/>
      <c r="EC31" s="640"/>
    </row>
    <row r="32" spans="2:133" ht="11.25" customHeight="1" x14ac:dyDescent="0.2">
      <c r="B32" s="606" t="s">
        <v>313</v>
      </c>
      <c r="C32" s="607"/>
      <c r="D32" s="607"/>
      <c r="E32" s="607"/>
      <c r="F32" s="607"/>
      <c r="G32" s="607"/>
      <c r="H32" s="607"/>
      <c r="I32" s="607"/>
      <c r="J32" s="607"/>
      <c r="K32" s="607"/>
      <c r="L32" s="607"/>
      <c r="M32" s="607"/>
      <c r="N32" s="607"/>
      <c r="O32" s="607"/>
      <c r="P32" s="607"/>
      <c r="Q32" s="608"/>
      <c r="R32" s="609">
        <v>838066</v>
      </c>
      <c r="S32" s="610"/>
      <c r="T32" s="610"/>
      <c r="U32" s="610"/>
      <c r="V32" s="610"/>
      <c r="W32" s="610"/>
      <c r="X32" s="610"/>
      <c r="Y32" s="611"/>
      <c r="Z32" s="635">
        <v>14.4</v>
      </c>
      <c r="AA32" s="635"/>
      <c r="AB32" s="635"/>
      <c r="AC32" s="635"/>
      <c r="AD32" s="636" t="s">
        <v>128</v>
      </c>
      <c r="AE32" s="636"/>
      <c r="AF32" s="636"/>
      <c r="AG32" s="636"/>
      <c r="AH32" s="636"/>
      <c r="AI32" s="636"/>
      <c r="AJ32" s="636"/>
      <c r="AK32" s="636"/>
      <c r="AL32" s="612" t="s">
        <v>128</v>
      </c>
      <c r="AM32" s="613"/>
      <c r="AN32" s="613"/>
      <c r="AO32" s="637"/>
      <c r="AP32" s="646"/>
      <c r="AQ32" s="647"/>
      <c r="AR32" s="647"/>
      <c r="AS32" s="647"/>
      <c r="AT32" s="677"/>
      <c r="AU32" s="205" t="s">
        <v>314</v>
      </c>
      <c r="AX32" s="606" t="s">
        <v>315</v>
      </c>
      <c r="AY32" s="607"/>
      <c r="AZ32" s="607"/>
      <c r="BA32" s="607"/>
      <c r="BB32" s="607"/>
      <c r="BC32" s="607"/>
      <c r="BD32" s="607"/>
      <c r="BE32" s="607"/>
      <c r="BF32" s="608"/>
      <c r="BG32" s="673">
        <v>98.1</v>
      </c>
      <c r="BH32" s="619"/>
      <c r="BI32" s="619"/>
      <c r="BJ32" s="619"/>
      <c r="BK32" s="619"/>
      <c r="BL32" s="619"/>
      <c r="BM32" s="613">
        <v>95.1</v>
      </c>
      <c r="BN32" s="619"/>
      <c r="BO32" s="619"/>
      <c r="BP32" s="619"/>
      <c r="BQ32" s="644"/>
      <c r="BR32" s="673">
        <v>98.6</v>
      </c>
      <c r="BS32" s="619"/>
      <c r="BT32" s="619"/>
      <c r="BU32" s="619"/>
      <c r="BV32" s="619"/>
      <c r="BW32" s="619"/>
      <c r="BX32" s="613">
        <v>95.5</v>
      </c>
      <c r="BY32" s="619"/>
      <c r="BZ32" s="619"/>
      <c r="CA32" s="619"/>
      <c r="CB32" s="644"/>
      <c r="CD32" s="633"/>
      <c r="CE32" s="634"/>
      <c r="CF32" s="606" t="s">
        <v>316</v>
      </c>
      <c r="CG32" s="607"/>
      <c r="CH32" s="607"/>
      <c r="CI32" s="607"/>
      <c r="CJ32" s="607"/>
      <c r="CK32" s="607"/>
      <c r="CL32" s="607"/>
      <c r="CM32" s="607"/>
      <c r="CN32" s="607"/>
      <c r="CO32" s="607"/>
      <c r="CP32" s="607"/>
      <c r="CQ32" s="608"/>
      <c r="CR32" s="609" t="s">
        <v>128</v>
      </c>
      <c r="CS32" s="610"/>
      <c r="CT32" s="610"/>
      <c r="CU32" s="610"/>
      <c r="CV32" s="610"/>
      <c r="CW32" s="610"/>
      <c r="CX32" s="610"/>
      <c r="CY32" s="611"/>
      <c r="CZ32" s="612" t="s">
        <v>128</v>
      </c>
      <c r="DA32" s="621"/>
      <c r="DB32" s="621"/>
      <c r="DC32" s="622"/>
      <c r="DD32" s="615" t="s">
        <v>128</v>
      </c>
      <c r="DE32" s="610"/>
      <c r="DF32" s="610"/>
      <c r="DG32" s="610"/>
      <c r="DH32" s="610"/>
      <c r="DI32" s="610"/>
      <c r="DJ32" s="610"/>
      <c r="DK32" s="611"/>
      <c r="DL32" s="615" t="s">
        <v>128</v>
      </c>
      <c r="DM32" s="610"/>
      <c r="DN32" s="610"/>
      <c r="DO32" s="610"/>
      <c r="DP32" s="610"/>
      <c r="DQ32" s="610"/>
      <c r="DR32" s="610"/>
      <c r="DS32" s="610"/>
      <c r="DT32" s="610"/>
      <c r="DU32" s="610"/>
      <c r="DV32" s="611"/>
      <c r="DW32" s="612" t="s">
        <v>128</v>
      </c>
      <c r="DX32" s="621"/>
      <c r="DY32" s="621"/>
      <c r="DZ32" s="621"/>
      <c r="EA32" s="621"/>
      <c r="EB32" s="621"/>
      <c r="EC32" s="640"/>
    </row>
    <row r="33" spans="2:133" ht="11.25" customHeight="1" x14ac:dyDescent="0.2">
      <c r="B33" s="666" t="s">
        <v>317</v>
      </c>
      <c r="C33" s="667"/>
      <c r="D33" s="667"/>
      <c r="E33" s="667"/>
      <c r="F33" s="667"/>
      <c r="G33" s="667"/>
      <c r="H33" s="667"/>
      <c r="I33" s="667"/>
      <c r="J33" s="667"/>
      <c r="K33" s="667"/>
      <c r="L33" s="667"/>
      <c r="M33" s="667"/>
      <c r="N33" s="667"/>
      <c r="O33" s="667"/>
      <c r="P33" s="667"/>
      <c r="Q33" s="668"/>
      <c r="R33" s="609" t="s">
        <v>128</v>
      </c>
      <c r="S33" s="610"/>
      <c r="T33" s="610"/>
      <c r="U33" s="610"/>
      <c r="V33" s="610"/>
      <c r="W33" s="610"/>
      <c r="X33" s="610"/>
      <c r="Y33" s="611"/>
      <c r="Z33" s="635" t="s">
        <v>128</v>
      </c>
      <c r="AA33" s="635"/>
      <c r="AB33" s="635"/>
      <c r="AC33" s="635"/>
      <c r="AD33" s="636" t="s">
        <v>128</v>
      </c>
      <c r="AE33" s="636"/>
      <c r="AF33" s="636"/>
      <c r="AG33" s="636"/>
      <c r="AH33" s="636"/>
      <c r="AI33" s="636"/>
      <c r="AJ33" s="636"/>
      <c r="AK33" s="636"/>
      <c r="AL33" s="612" t="s">
        <v>128</v>
      </c>
      <c r="AM33" s="613"/>
      <c r="AN33" s="613"/>
      <c r="AO33" s="637"/>
      <c r="AP33" s="648"/>
      <c r="AQ33" s="649"/>
      <c r="AR33" s="649"/>
      <c r="AS33" s="649"/>
      <c r="AT33" s="678"/>
      <c r="AU33" s="343"/>
      <c r="AV33" s="343"/>
      <c r="AW33" s="343"/>
      <c r="AX33" s="586" t="s">
        <v>318</v>
      </c>
      <c r="AY33" s="587"/>
      <c r="AZ33" s="587"/>
      <c r="BA33" s="587"/>
      <c r="BB33" s="587"/>
      <c r="BC33" s="587"/>
      <c r="BD33" s="587"/>
      <c r="BE33" s="587"/>
      <c r="BF33" s="588"/>
      <c r="BG33" s="665">
        <v>95.9</v>
      </c>
      <c r="BH33" s="590"/>
      <c r="BI33" s="590"/>
      <c r="BJ33" s="590"/>
      <c r="BK33" s="590"/>
      <c r="BL33" s="590"/>
      <c r="BM33" s="627">
        <v>91.1</v>
      </c>
      <c r="BN33" s="590"/>
      <c r="BO33" s="590"/>
      <c r="BP33" s="590"/>
      <c r="BQ33" s="638"/>
      <c r="BR33" s="665">
        <v>91.4</v>
      </c>
      <c r="BS33" s="590"/>
      <c r="BT33" s="590"/>
      <c r="BU33" s="590"/>
      <c r="BV33" s="590"/>
      <c r="BW33" s="590"/>
      <c r="BX33" s="627">
        <v>86.7</v>
      </c>
      <c r="BY33" s="590"/>
      <c r="BZ33" s="590"/>
      <c r="CA33" s="590"/>
      <c r="CB33" s="638"/>
      <c r="CD33" s="606" t="s">
        <v>319</v>
      </c>
      <c r="CE33" s="607"/>
      <c r="CF33" s="607"/>
      <c r="CG33" s="607"/>
      <c r="CH33" s="607"/>
      <c r="CI33" s="607"/>
      <c r="CJ33" s="607"/>
      <c r="CK33" s="607"/>
      <c r="CL33" s="607"/>
      <c r="CM33" s="607"/>
      <c r="CN33" s="607"/>
      <c r="CO33" s="607"/>
      <c r="CP33" s="607"/>
      <c r="CQ33" s="608"/>
      <c r="CR33" s="609">
        <v>2843923</v>
      </c>
      <c r="CS33" s="619"/>
      <c r="CT33" s="619"/>
      <c r="CU33" s="619"/>
      <c r="CV33" s="619"/>
      <c r="CW33" s="619"/>
      <c r="CX33" s="619"/>
      <c r="CY33" s="620"/>
      <c r="CZ33" s="612">
        <v>51.4</v>
      </c>
      <c r="DA33" s="621"/>
      <c r="DB33" s="621"/>
      <c r="DC33" s="622"/>
      <c r="DD33" s="615">
        <v>2022973</v>
      </c>
      <c r="DE33" s="619"/>
      <c r="DF33" s="619"/>
      <c r="DG33" s="619"/>
      <c r="DH33" s="619"/>
      <c r="DI33" s="619"/>
      <c r="DJ33" s="619"/>
      <c r="DK33" s="620"/>
      <c r="DL33" s="615">
        <v>1146430</v>
      </c>
      <c r="DM33" s="619"/>
      <c r="DN33" s="619"/>
      <c r="DO33" s="619"/>
      <c r="DP33" s="619"/>
      <c r="DQ33" s="619"/>
      <c r="DR33" s="619"/>
      <c r="DS33" s="619"/>
      <c r="DT33" s="619"/>
      <c r="DU33" s="619"/>
      <c r="DV33" s="620"/>
      <c r="DW33" s="612">
        <v>31.6</v>
      </c>
      <c r="DX33" s="621"/>
      <c r="DY33" s="621"/>
      <c r="DZ33" s="621"/>
      <c r="EA33" s="621"/>
      <c r="EB33" s="621"/>
      <c r="EC33" s="640"/>
    </row>
    <row r="34" spans="2:133" ht="11.25" customHeight="1" x14ac:dyDescent="0.2">
      <c r="B34" s="606" t="s">
        <v>320</v>
      </c>
      <c r="C34" s="607"/>
      <c r="D34" s="607"/>
      <c r="E34" s="607"/>
      <c r="F34" s="607"/>
      <c r="G34" s="607"/>
      <c r="H34" s="607"/>
      <c r="I34" s="607"/>
      <c r="J34" s="607"/>
      <c r="K34" s="607"/>
      <c r="L34" s="607"/>
      <c r="M34" s="607"/>
      <c r="N34" s="607"/>
      <c r="O34" s="607"/>
      <c r="P34" s="607"/>
      <c r="Q34" s="608"/>
      <c r="R34" s="609">
        <v>457098</v>
      </c>
      <c r="S34" s="610"/>
      <c r="T34" s="610"/>
      <c r="U34" s="610"/>
      <c r="V34" s="610"/>
      <c r="W34" s="610"/>
      <c r="X34" s="610"/>
      <c r="Y34" s="611"/>
      <c r="Z34" s="635">
        <v>7.9</v>
      </c>
      <c r="AA34" s="635"/>
      <c r="AB34" s="635"/>
      <c r="AC34" s="635"/>
      <c r="AD34" s="636" t="s">
        <v>128</v>
      </c>
      <c r="AE34" s="636"/>
      <c r="AF34" s="636"/>
      <c r="AG34" s="636"/>
      <c r="AH34" s="636"/>
      <c r="AI34" s="636"/>
      <c r="AJ34" s="636"/>
      <c r="AK34" s="636"/>
      <c r="AL34" s="612" t="s">
        <v>128</v>
      </c>
      <c r="AM34" s="613"/>
      <c r="AN34" s="613"/>
      <c r="AO34" s="637"/>
      <c r="AP34" s="208"/>
      <c r="AQ34" s="209"/>
      <c r="AS34" s="342"/>
      <c r="AT34" s="342"/>
      <c r="AU34" s="342"/>
      <c r="AV34" s="342"/>
      <c r="AW34" s="342"/>
      <c r="AX34" s="342"/>
      <c r="AY34" s="342"/>
      <c r="AZ34" s="342"/>
      <c r="BA34" s="342"/>
      <c r="BB34" s="342"/>
      <c r="BC34" s="342"/>
      <c r="BD34" s="342"/>
      <c r="BE34" s="342"/>
      <c r="BF34" s="342"/>
      <c r="BG34" s="209"/>
      <c r="BH34" s="209"/>
      <c r="BI34" s="209"/>
      <c r="BJ34" s="209"/>
      <c r="BK34" s="209"/>
      <c r="BL34" s="209"/>
      <c r="BM34" s="209"/>
      <c r="BN34" s="209"/>
      <c r="BO34" s="209"/>
      <c r="BP34" s="209"/>
      <c r="BQ34" s="209"/>
      <c r="BR34" s="209"/>
      <c r="BS34" s="209"/>
      <c r="BT34" s="209"/>
      <c r="BU34" s="209"/>
      <c r="BV34" s="209"/>
      <c r="BW34" s="209"/>
      <c r="BX34" s="209"/>
      <c r="BY34" s="209"/>
      <c r="BZ34" s="209"/>
      <c r="CA34" s="209"/>
      <c r="CB34" s="209"/>
      <c r="CD34" s="606" t="s">
        <v>321</v>
      </c>
      <c r="CE34" s="607"/>
      <c r="CF34" s="607"/>
      <c r="CG34" s="607"/>
      <c r="CH34" s="607"/>
      <c r="CI34" s="607"/>
      <c r="CJ34" s="607"/>
      <c r="CK34" s="607"/>
      <c r="CL34" s="607"/>
      <c r="CM34" s="607"/>
      <c r="CN34" s="607"/>
      <c r="CO34" s="607"/>
      <c r="CP34" s="607"/>
      <c r="CQ34" s="608"/>
      <c r="CR34" s="609">
        <v>825889</v>
      </c>
      <c r="CS34" s="610"/>
      <c r="CT34" s="610"/>
      <c r="CU34" s="610"/>
      <c r="CV34" s="610"/>
      <c r="CW34" s="610"/>
      <c r="CX34" s="610"/>
      <c r="CY34" s="611"/>
      <c r="CZ34" s="612">
        <v>14.9</v>
      </c>
      <c r="DA34" s="621"/>
      <c r="DB34" s="621"/>
      <c r="DC34" s="622"/>
      <c r="DD34" s="615">
        <v>416544</v>
      </c>
      <c r="DE34" s="610"/>
      <c r="DF34" s="610"/>
      <c r="DG34" s="610"/>
      <c r="DH34" s="610"/>
      <c r="DI34" s="610"/>
      <c r="DJ34" s="610"/>
      <c r="DK34" s="611"/>
      <c r="DL34" s="615">
        <v>271440</v>
      </c>
      <c r="DM34" s="610"/>
      <c r="DN34" s="610"/>
      <c r="DO34" s="610"/>
      <c r="DP34" s="610"/>
      <c r="DQ34" s="610"/>
      <c r="DR34" s="610"/>
      <c r="DS34" s="610"/>
      <c r="DT34" s="610"/>
      <c r="DU34" s="610"/>
      <c r="DV34" s="611"/>
      <c r="DW34" s="612">
        <v>7.5</v>
      </c>
      <c r="DX34" s="621"/>
      <c r="DY34" s="621"/>
      <c r="DZ34" s="621"/>
      <c r="EA34" s="621"/>
      <c r="EB34" s="621"/>
      <c r="EC34" s="640"/>
    </row>
    <row r="35" spans="2:133" ht="11.25" customHeight="1" x14ac:dyDescent="0.2">
      <c r="B35" s="606" t="s">
        <v>322</v>
      </c>
      <c r="C35" s="607"/>
      <c r="D35" s="607"/>
      <c r="E35" s="607"/>
      <c r="F35" s="607"/>
      <c r="G35" s="607"/>
      <c r="H35" s="607"/>
      <c r="I35" s="607"/>
      <c r="J35" s="607"/>
      <c r="K35" s="607"/>
      <c r="L35" s="607"/>
      <c r="M35" s="607"/>
      <c r="N35" s="607"/>
      <c r="O35" s="607"/>
      <c r="P35" s="607"/>
      <c r="Q35" s="608"/>
      <c r="R35" s="609">
        <v>4514</v>
      </c>
      <c r="S35" s="610"/>
      <c r="T35" s="610"/>
      <c r="U35" s="610"/>
      <c r="V35" s="610"/>
      <c r="W35" s="610"/>
      <c r="X35" s="610"/>
      <c r="Y35" s="611"/>
      <c r="Z35" s="635">
        <v>0.1</v>
      </c>
      <c r="AA35" s="635"/>
      <c r="AB35" s="635"/>
      <c r="AC35" s="635"/>
      <c r="AD35" s="636">
        <v>393</v>
      </c>
      <c r="AE35" s="636"/>
      <c r="AF35" s="636"/>
      <c r="AG35" s="636"/>
      <c r="AH35" s="636"/>
      <c r="AI35" s="636"/>
      <c r="AJ35" s="636"/>
      <c r="AK35" s="636"/>
      <c r="AL35" s="612">
        <v>0</v>
      </c>
      <c r="AM35" s="613"/>
      <c r="AN35" s="613"/>
      <c r="AO35" s="637"/>
      <c r="AP35" s="210"/>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06" t="s">
        <v>325</v>
      </c>
      <c r="CE35" s="607"/>
      <c r="CF35" s="607"/>
      <c r="CG35" s="607"/>
      <c r="CH35" s="607"/>
      <c r="CI35" s="607"/>
      <c r="CJ35" s="607"/>
      <c r="CK35" s="607"/>
      <c r="CL35" s="607"/>
      <c r="CM35" s="607"/>
      <c r="CN35" s="607"/>
      <c r="CO35" s="607"/>
      <c r="CP35" s="607"/>
      <c r="CQ35" s="608"/>
      <c r="CR35" s="609">
        <v>31242</v>
      </c>
      <c r="CS35" s="619"/>
      <c r="CT35" s="619"/>
      <c r="CU35" s="619"/>
      <c r="CV35" s="619"/>
      <c r="CW35" s="619"/>
      <c r="CX35" s="619"/>
      <c r="CY35" s="620"/>
      <c r="CZ35" s="612">
        <v>0.6</v>
      </c>
      <c r="DA35" s="621"/>
      <c r="DB35" s="621"/>
      <c r="DC35" s="622"/>
      <c r="DD35" s="615">
        <v>24752</v>
      </c>
      <c r="DE35" s="619"/>
      <c r="DF35" s="619"/>
      <c r="DG35" s="619"/>
      <c r="DH35" s="619"/>
      <c r="DI35" s="619"/>
      <c r="DJ35" s="619"/>
      <c r="DK35" s="620"/>
      <c r="DL35" s="615">
        <v>24300</v>
      </c>
      <c r="DM35" s="619"/>
      <c r="DN35" s="619"/>
      <c r="DO35" s="619"/>
      <c r="DP35" s="619"/>
      <c r="DQ35" s="619"/>
      <c r="DR35" s="619"/>
      <c r="DS35" s="619"/>
      <c r="DT35" s="619"/>
      <c r="DU35" s="619"/>
      <c r="DV35" s="620"/>
      <c r="DW35" s="612">
        <v>0.7</v>
      </c>
      <c r="DX35" s="621"/>
      <c r="DY35" s="621"/>
      <c r="DZ35" s="621"/>
      <c r="EA35" s="621"/>
      <c r="EB35" s="621"/>
      <c r="EC35" s="640"/>
    </row>
    <row r="36" spans="2:133" ht="11.25" customHeight="1" x14ac:dyDescent="0.2">
      <c r="B36" s="606" t="s">
        <v>326</v>
      </c>
      <c r="C36" s="607"/>
      <c r="D36" s="607"/>
      <c r="E36" s="607"/>
      <c r="F36" s="607"/>
      <c r="G36" s="607"/>
      <c r="H36" s="607"/>
      <c r="I36" s="607"/>
      <c r="J36" s="607"/>
      <c r="K36" s="607"/>
      <c r="L36" s="607"/>
      <c r="M36" s="607"/>
      <c r="N36" s="607"/>
      <c r="O36" s="607"/>
      <c r="P36" s="607"/>
      <c r="Q36" s="608"/>
      <c r="R36" s="609">
        <v>157555</v>
      </c>
      <c r="S36" s="610"/>
      <c r="T36" s="610"/>
      <c r="U36" s="610"/>
      <c r="V36" s="610"/>
      <c r="W36" s="610"/>
      <c r="X36" s="610"/>
      <c r="Y36" s="611"/>
      <c r="Z36" s="635">
        <v>2.7</v>
      </c>
      <c r="AA36" s="635"/>
      <c r="AB36" s="635"/>
      <c r="AC36" s="635"/>
      <c r="AD36" s="636" t="s">
        <v>128</v>
      </c>
      <c r="AE36" s="636"/>
      <c r="AF36" s="636"/>
      <c r="AG36" s="636"/>
      <c r="AH36" s="636"/>
      <c r="AI36" s="636"/>
      <c r="AJ36" s="636"/>
      <c r="AK36" s="636"/>
      <c r="AL36" s="612" t="s">
        <v>128</v>
      </c>
      <c r="AM36" s="613"/>
      <c r="AN36" s="613"/>
      <c r="AO36" s="637"/>
      <c r="AP36" s="210"/>
      <c r="AQ36" s="653" t="s">
        <v>327</v>
      </c>
      <c r="AR36" s="654"/>
      <c r="AS36" s="654"/>
      <c r="AT36" s="654"/>
      <c r="AU36" s="654"/>
      <c r="AV36" s="654"/>
      <c r="AW36" s="654"/>
      <c r="AX36" s="654"/>
      <c r="AY36" s="655"/>
      <c r="AZ36" s="656">
        <v>624850</v>
      </c>
      <c r="BA36" s="657"/>
      <c r="BB36" s="657"/>
      <c r="BC36" s="657"/>
      <c r="BD36" s="657"/>
      <c r="BE36" s="657"/>
      <c r="BF36" s="658"/>
      <c r="BG36" s="659" t="s">
        <v>328</v>
      </c>
      <c r="BH36" s="660"/>
      <c r="BI36" s="660"/>
      <c r="BJ36" s="660"/>
      <c r="BK36" s="660"/>
      <c r="BL36" s="660"/>
      <c r="BM36" s="660"/>
      <c r="BN36" s="660"/>
      <c r="BO36" s="660"/>
      <c r="BP36" s="660"/>
      <c r="BQ36" s="660"/>
      <c r="BR36" s="660"/>
      <c r="BS36" s="660"/>
      <c r="BT36" s="660"/>
      <c r="BU36" s="661"/>
      <c r="BV36" s="656">
        <v>104923</v>
      </c>
      <c r="BW36" s="657"/>
      <c r="BX36" s="657"/>
      <c r="BY36" s="657"/>
      <c r="BZ36" s="657"/>
      <c r="CA36" s="657"/>
      <c r="CB36" s="658"/>
      <c r="CD36" s="606" t="s">
        <v>329</v>
      </c>
      <c r="CE36" s="607"/>
      <c r="CF36" s="607"/>
      <c r="CG36" s="607"/>
      <c r="CH36" s="607"/>
      <c r="CI36" s="607"/>
      <c r="CJ36" s="607"/>
      <c r="CK36" s="607"/>
      <c r="CL36" s="607"/>
      <c r="CM36" s="607"/>
      <c r="CN36" s="607"/>
      <c r="CO36" s="607"/>
      <c r="CP36" s="607"/>
      <c r="CQ36" s="608"/>
      <c r="CR36" s="609">
        <v>913123</v>
      </c>
      <c r="CS36" s="610"/>
      <c r="CT36" s="610"/>
      <c r="CU36" s="610"/>
      <c r="CV36" s="610"/>
      <c r="CW36" s="610"/>
      <c r="CX36" s="610"/>
      <c r="CY36" s="611"/>
      <c r="CZ36" s="612">
        <v>16.5</v>
      </c>
      <c r="DA36" s="621"/>
      <c r="DB36" s="621"/>
      <c r="DC36" s="622"/>
      <c r="DD36" s="615">
        <v>737857</v>
      </c>
      <c r="DE36" s="610"/>
      <c r="DF36" s="610"/>
      <c r="DG36" s="610"/>
      <c r="DH36" s="610"/>
      <c r="DI36" s="610"/>
      <c r="DJ36" s="610"/>
      <c r="DK36" s="611"/>
      <c r="DL36" s="615">
        <v>431595</v>
      </c>
      <c r="DM36" s="610"/>
      <c r="DN36" s="610"/>
      <c r="DO36" s="610"/>
      <c r="DP36" s="610"/>
      <c r="DQ36" s="610"/>
      <c r="DR36" s="610"/>
      <c r="DS36" s="610"/>
      <c r="DT36" s="610"/>
      <c r="DU36" s="610"/>
      <c r="DV36" s="611"/>
      <c r="DW36" s="612">
        <v>11.9</v>
      </c>
      <c r="DX36" s="621"/>
      <c r="DY36" s="621"/>
      <c r="DZ36" s="621"/>
      <c r="EA36" s="621"/>
      <c r="EB36" s="621"/>
      <c r="EC36" s="640"/>
    </row>
    <row r="37" spans="2:133" ht="11.25" customHeight="1" x14ac:dyDescent="0.2">
      <c r="B37" s="606" t="s">
        <v>330</v>
      </c>
      <c r="C37" s="607"/>
      <c r="D37" s="607"/>
      <c r="E37" s="607"/>
      <c r="F37" s="607"/>
      <c r="G37" s="607"/>
      <c r="H37" s="607"/>
      <c r="I37" s="607"/>
      <c r="J37" s="607"/>
      <c r="K37" s="607"/>
      <c r="L37" s="607"/>
      <c r="M37" s="607"/>
      <c r="N37" s="607"/>
      <c r="O37" s="607"/>
      <c r="P37" s="607"/>
      <c r="Q37" s="608"/>
      <c r="R37" s="609">
        <v>135411</v>
      </c>
      <c r="S37" s="610"/>
      <c r="T37" s="610"/>
      <c r="U37" s="610"/>
      <c r="V37" s="610"/>
      <c r="W37" s="610"/>
      <c r="X37" s="610"/>
      <c r="Y37" s="611"/>
      <c r="Z37" s="635">
        <v>2.2999999999999998</v>
      </c>
      <c r="AA37" s="635"/>
      <c r="AB37" s="635"/>
      <c r="AC37" s="635"/>
      <c r="AD37" s="636" t="s">
        <v>128</v>
      </c>
      <c r="AE37" s="636"/>
      <c r="AF37" s="636"/>
      <c r="AG37" s="636"/>
      <c r="AH37" s="636"/>
      <c r="AI37" s="636"/>
      <c r="AJ37" s="636"/>
      <c r="AK37" s="636"/>
      <c r="AL37" s="612" t="s">
        <v>128</v>
      </c>
      <c r="AM37" s="613"/>
      <c r="AN37" s="613"/>
      <c r="AO37" s="637"/>
      <c r="AQ37" s="641" t="s">
        <v>331</v>
      </c>
      <c r="AR37" s="642"/>
      <c r="AS37" s="642"/>
      <c r="AT37" s="642"/>
      <c r="AU37" s="642"/>
      <c r="AV37" s="642"/>
      <c r="AW37" s="642"/>
      <c r="AX37" s="642"/>
      <c r="AY37" s="643"/>
      <c r="AZ37" s="609">
        <v>47402</v>
      </c>
      <c r="BA37" s="610"/>
      <c r="BB37" s="610"/>
      <c r="BC37" s="610"/>
      <c r="BD37" s="619"/>
      <c r="BE37" s="619"/>
      <c r="BF37" s="644"/>
      <c r="BG37" s="606" t="s">
        <v>332</v>
      </c>
      <c r="BH37" s="607"/>
      <c r="BI37" s="607"/>
      <c r="BJ37" s="607"/>
      <c r="BK37" s="607"/>
      <c r="BL37" s="607"/>
      <c r="BM37" s="607"/>
      <c r="BN37" s="607"/>
      <c r="BO37" s="607"/>
      <c r="BP37" s="607"/>
      <c r="BQ37" s="607"/>
      <c r="BR37" s="607"/>
      <c r="BS37" s="607"/>
      <c r="BT37" s="607"/>
      <c r="BU37" s="608"/>
      <c r="BV37" s="609">
        <v>83774</v>
      </c>
      <c r="BW37" s="610"/>
      <c r="BX37" s="610"/>
      <c r="BY37" s="610"/>
      <c r="BZ37" s="610"/>
      <c r="CA37" s="610"/>
      <c r="CB37" s="645"/>
      <c r="CD37" s="606" t="s">
        <v>333</v>
      </c>
      <c r="CE37" s="607"/>
      <c r="CF37" s="607"/>
      <c r="CG37" s="607"/>
      <c r="CH37" s="607"/>
      <c r="CI37" s="607"/>
      <c r="CJ37" s="607"/>
      <c r="CK37" s="607"/>
      <c r="CL37" s="607"/>
      <c r="CM37" s="607"/>
      <c r="CN37" s="607"/>
      <c r="CO37" s="607"/>
      <c r="CP37" s="607"/>
      <c r="CQ37" s="608"/>
      <c r="CR37" s="609">
        <v>365055</v>
      </c>
      <c r="CS37" s="619"/>
      <c r="CT37" s="619"/>
      <c r="CU37" s="619"/>
      <c r="CV37" s="619"/>
      <c r="CW37" s="619"/>
      <c r="CX37" s="619"/>
      <c r="CY37" s="620"/>
      <c r="CZ37" s="612">
        <v>6.6</v>
      </c>
      <c r="DA37" s="621"/>
      <c r="DB37" s="621"/>
      <c r="DC37" s="622"/>
      <c r="DD37" s="615">
        <v>365055</v>
      </c>
      <c r="DE37" s="619"/>
      <c r="DF37" s="619"/>
      <c r="DG37" s="619"/>
      <c r="DH37" s="619"/>
      <c r="DI37" s="619"/>
      <c r="DJ37" s="619"/>
      <c r="DK37" s="620"/>
      <c r="DL37" s="615">
        <v>285891</v>
      </c>
      <c r="DM37" s="619"/>
      <c r="DN37" s="619"/>
      <c r="DO37" s="619"/>
      <c r="DP37" s="619"/>
      <c r="DQ37" s="619"/>
      <c r="DR37" s="619"/>
      <c r="DS37" s="619"/>
      <c r="DT37" s="619"/>
      <c r="DU37" s="619"/>
      <c r="DV37" s="620"/>
      <c r="DW37" s="612">
        <v>7.9</v>
      </c>
      <c r="DX37" s="621"/>
      <c r="DY37" s="621"/>
      <c r="DZ37" s="621"/>
      <c r="EA37" s="621"/>
      <c r="EB37" s="621"/>
      <c r="EC37" s="640"/>
    </row>
    <row r="38" spans="2:133" ht="11.25" customHeight="1" x14ac:dyDescent="0.2">
      <c r="B38" s="606" t="s">
        <v>334</v>
      </c>
      <c r="C38" s="607"/>
      <c r="D38" s="607"/>
      <c r="E38" s="607"/>
      <c r="F38" s="607"/>
      <c r="G38" s="607"/>
      <c r="H38" s="607"/>
      <c r="I38" s="607"/>
      <c r="J38" s="607"/>
      <c r="K38" s="607"/>
      <c r="L38" s="607"/>
      <c r="M38" s="607"/>
      <c r="N38" s="607"/>
      <c r="O38" s="607"/>
      <c r="P38" s="607"/>
      <c r="Q38" s="608"/>
      <c r="R38" s="609">
        <v>184415</v>
      </c>
      <c r="S38" s="610"/>
      <c r="T38" s="610"/>
      <c r="U38" s="610"/>
      <c r="V38" s="610"/>
      <c r="W38" s="610"/>
      <c r="X38" s="610"/>
      <c r="Y38" s="611"/>
      <c r="Z38" s="635">
        <v>3.2</v>
      </c>
      <c r="AA38" s="635"/>
      <c r="AB38" s="635"/>
      <c r="AC38" s="635"/>
      <c r="AD38" s="636" t="s">
        <v>128</v>
      </c>
      <c r="AE38" s="636"/>
      <c r="AF38" s="636"/>
      <c r="AG38" s="636"/>
      <c r="AH38" s="636"/>
      <c r="AI38" s="636"/>
      <c r="AJ38" s="636"/>
      <c r="AK38" s="636"/>
      <c r="AL38" s="612" t="s">
        <v>128</v>
      </c>
      <c r="AM38" s="613"/>
      <c r="AN38" s="613"/>
      <c r="AO38" s="637"/>
      <c r="AQ38" s="641" t="s">
        <v>335</v>
      </c>
      <c r="AR38" s="642"/>
      <c r="AS38" s="642"/>
      <c r="AT38" s="642"/>
      <c r="AU38" s="642"/>
      <c r="AV38" s="642"/>
      <c r="AW38" s="642"/>
      <c r="AX38" s="642"/>
      <c r="AY38" s="643"/>
      <c r="AZ38" s="609">
        <v>35375</v>
      </c>
      <c r="BA38" s="610"/>
      <c r="BB38" s="610"/>
      <c r="BC38" s="610"/>
      <c r="BD38" s="619"/>
      <c r="BE38" s="619"/>
      <c r="BF38" s="644"/>
      <c r="BG38" s="606" t="s">
        <v>336</v>
      </c>
      <c r="BH38" s="607"/>
      <c r="BI38" s="607"/>
      <c r="BJ38" s="607"/>
      <c r="BK38" s="607"/>
      <c r="BL38" s="607"/>
      <c r="BM38" s="607"/>
      <c r="BN38" s="607"/>
      <c r="BO38" s="607"/>
      <c r="BP38" s="607"/>
      <c r="BQ38" s="607"/>
      <c r="BR38" s="607"/>
      <c r="BS38" s="607"/>
      <c r="BT38" s="607"/>
      <c r="BU38" s="608"/>
      <c r="BV38" s="609">
        <v>2072</v>
      </c>
      <c r="BW38" s="610"/>
      <c r="BX38" s="610"/>
      <c r="BY38" s="610"/>
      <c r="BZ38" s="610"/>
      <c r="CA38" s="610"/>
      <c r="CB38" s="645"/>
      <c r="CD38" s="606" t="s">
        <v>337</v>
      </c>
      <c r="CE38" s="607"/>
      <c r="CF38" s="607"/>
      <c r="CG38" s="607"/>
      <c r="CH38" s="607"/>
      <c r="CI38" s="607"/>
      <c r="CJ38" s="607"/>
      <c r="CK38" s="607"/>
      <c r="CL38" s="607"/>
      <c r="CM38" s="607"/>
      <c r="CN38" s="607"/>
      <c r="CO38" s="607"/>
      <c r="CP38" s="607"/>
      <c r="CQ38" s="608"/>
      <c r="CR38" s="609">
        <v>541857</v>
      </c>
      <c r="CS38" s="610"/>
      <c r="CT38" s="610"/>
      <c r="CU38" s="610"/>
      <c r="CV38" s="610"/>
      <c r="CW38" s="610"/>
      <c r="CX38" s="610"/>
      <c r="CY38" s="611"/>
      <c r="CZ38" s="612">
        <v>9.8000000000000007</v>
      </c>
      <c r="DA38" s="621"/>
      <c r="DB38" s="621"/>
      <c r="DC38" s="622"/>
      <c r="DD38" s="615">
        <v>441085</v>
      </c>
      <c r="DE38" s="610"/>
      <c r="DF38" s="610"/>
      <c r="DG38" s="610"/>
      <c r="DH38" s="610"/>
      <c r="DI38" s="610"/>
      <c r="DJ38" s="610"/>
      <c r="DK38" s="611"/>
      <c r="DL38" s="615">
        <v>419095</v>
      </c>
      <c r="DM38" s="610"/>
      <c r="DN38" s="610"/>
      <c r="DO38" s="610"/>
      <c r="DP38" s="610"/>
      <c r="DQ38" s="610"/>
      <c r="DR38" s="610"/>
      <c r="DS38" s="610"/>
      <c r="DT38" s="610"/>
      <c r="DU38" s="610"/>
      <c r="DV38" s="611"/>
      <c r="DW38" s="612">
        <v>11.6</v>
      </c>
      <c r="DX38" s="621"/>
      <c r="DY38" s="621"/>
      <c r="DZ38" s="621"/>
      <c r="EA38" s="621"/>
      <c r="EB38" s="621"/>
      <c r="EC38" s="640"/>
    </row>
    <row r="39" spans="2:133" ht="11.25" customHeight="1" x14ac:dyDescent="0.2">
      <c r="B39" s="606" t="s">
        <v>338</v>
      </c>
      <c r="C39" s="607"/>
      <c r="D39" s="607"/>
      <c r="E39" s="607"/>
      <c r="F39" s="607"/>
      <c r="G39" s="607"/>
      <c r="H39" s="607"/>
      <c r="I39" s="607"/>
      <c r="J39" s="607"/>
      <c r="K39" s="607"/>
      <c r="L39" s="607"/>
      <c r="M39" s="607"/>
      <c r="N39" s="607"/>
      <c r="O39" s="607"/>
      <c r="P39" s="607"/>
      <c r="Q39" s="608"/>
      <c r="R39" s="609">
        <v>107130</v>
      </c>
      <c r="S39" s="610"/>
      <c r="T39" s="610"/>
      <c r="U39" s="610"/>
      <c r="V39" s="610"/>
      <c r="W39" s="610"/>
      <c r="X39" s="610"/>
      <c r="Y39" s="611"/>
      <c r="Z39" s="635">
        <v>1.8</v>
      </c>
      <c r="AA39" s="635"/>
      <c r="AB39" s="635"/>
      <c r="AC39" s="635"/>
      <c r="AD39" s="636">
        <v>13</v>
      </c>
      <c r="AE39" s="636"/>
      <c r="AF39" s="636"/>
      <c r="AG39" s="636"/>
      <c r="AH39" s="636"/>
      <c r="AI39" s="636"/>
      <c r="AJ39" s="636"/>
      <c r="AK39" s="636"/>
      <c r="AL39" s="612">
        <v>0</v>
      </c>
      <c r="AM39" s="613"/>
      <c r="AN39" s="613"/>
      <c r="AO39" s="637"/>
      <c r="AQ39" s="641" t="s">
        <v>339</v>
      </c>
      <c r="AR39" s="642"/>
      <c r="AS39" s="642"/>
      <c r="AT39" s="642"/>
      <c r="AU39" s="642"/>
      <c r="AV39" s="642"/>
      <c r="AW39" s="642"/>
      <c r="AX39" s="642"/>
      <c r="AY39" s="643"/>
      <c r="AZ39" s="609">
        <v>216</v>
      </c>
      <c r="BA39" s="610"/>
      <c r="BB39" s="610"/>
      <c r="BC39" s="610"/>
      <c r="BD39" s="619"/>
      <c r="BE39" s="619"/>
      <c r="BF39" s="644"/>
      <c r="BG39" s="606" t="s">
        <v>340</v>
      </c>
      <c r="BH39" s="607"/>
      <c r="BI39" s="607"/>
      <c r="BJ39" s="607"/>
      <c r="BK39" s="607"/>
      <c r="BL39" s="607"/>
      <c r="BM39" s="607"/>
      <c r="BN39" s="607"/>
      <c r="BO39" s="607"/>
      <c r="BP39" s="607"/>
      <c r="BQ39" s="607"/>
      <c r="BR39" s="607"/>
      <c r="BS39" s="607"/>
      <c r="BT39" s="607"/>
      <c r="BU39" s="608"/>
      <c r="BV39" s="609">
        <v>3208</v>
      </c>
      <c r="BW39" s="610"/>
      <c r="BX39" s="610"/>
      <c r="BY39" s="610"/>
      <c r="BZ39" s="610"/>
      <c r="CA39" s="610"/>
      <c r="CB39" s="645"/>
      <c r="CD39" s="606" t="s">
        <v>341</v>
      </c>
      <c r="CE39" s="607"/>
      <c r="CF39" s="607"/>
      <c r="CG39" s="607"/>
      <c r="CH39" s="607"/>
      <c r="CI39" s="607"/>
      <c r="CJ39" s="607"/>
      <c r="CK39" s="607"/>
      <c r="CL39" s="607"/>
      <c r="CM39" s="607"/>
      <c r="CN39" s="607"/>
      <c r="CO39" s="607"/>
      <c r="CP39" s="607"/>
      <c r="CQ39" s="608"/>
      <c r="CR39" s="609">
        <v>531812</v>
      </c>
      <c r="CS39" s="619"/>
      <c r="CT39" s="619"/>
      <c r="CU39" s="619"/>
      <c r="CV39" s="619"/>
      <c r="CW39" s="619"/>
      <c r="CX39" s="619"/>
      <c r="CY39" s="620"/>
      <c r="CZ39" s="612">
        <v>9.6</v>
      </c>
      <c r="DA39" s="621"/>
      <c r="DB39" s="621"/>
      <c r="DC39" s="622"/>
      <c r="DD39" s="615">
        <v>402735</v>
      </c>
      <c r="DE39" s="619"/>
      <c r="DF39" s="619"/>
      <c r="DG39" s="619"/>
      <c r="DH39" s="619"/>
      <c r="DI39" s="619"/>
      <c r="DJ39" s="619"/>
      <c r="DK39" s="620"/>
      <c r="DL39" s="615" t="s">
        <v>128</v>
      </c>
      <c r="DM39" s="619"/>
      <c r="DN39" s="619"/>
      <c r="DO39" s="619"/>
      <c r="DP39" s="619"/>
      <c r="DQ39" s="619"/>
      <c r="DR39" s="619"/>
      <c r="DS39" s="619"/>
      <c r="DT39" s="619"/>
      <c r="DU39" s="619"/>
      <c r="DV39" s="620"/>
      <c r="DW39" s="612" t="s">
        <v>128</v>
      </c>
      <c r="DX39" s="621"/>
      <c r="DY39" s="621"/>
      <c r="DZ39" s="621"/>
      <c r="EA39" s="621"/>
      <c r="EB39" s="621"/>
      <c r="EC39" s="640"/>
    </row>
    <row r="40" spans="2:133" ht="11.25" customHeight="1" x14ac:dyDescent="0.2">
      <c r="B40" s="606" t="s">
        <v>342</v>
      </c>
      <c r="C40" s="607"/>
      <c r="D40" s="607"/>
      <c r="E40" s="607"/>
      <c r="F40" s="607"/>
      <c r="G40" s="607"/>
      <c r="H40" s="607"/>
      <c r="I40" s="607"/>
      <c r="J40" s="607"/>
      <c r="K40" s="607"/>
      <c r="L40" s="607"/>
      <c r="M40" s="607"/>
      <c r="N40" s="607"/>
      <c r="O40" s="607"/>
      <c r="P40" s="607"/>
      <c r="Q40" s="608"/>
      <c r="R40" s="609">
        <v>305551</v>
      </c>
      <c r="S40" s="610"/>
      <c r="T40" s="610"/>
      <c r="U40" s="610"/>
      <c r="V40" s="610"/>
      <c r="W40" s="610"/>
      <c r="X40" s="610"/>
      <c r="Y40" s="611"/>
      <c r="Z40" s="635">
        <v>5.3</v>
      </c>
      <c r="AA40" s="635"/>
      <c r="AB40" s="635"/>
      <c r="AC40" s="635"/>
      <c r="AD40" s="636" t="s">
        <v>128</v>
      </c>
      <c r="AE40" s="636"/>
      <c r="AF40" s="636"/>
      <c r="AG40" s="636"/>
      <c r="AH40" s="636"/>
      <c r="AI40" s="636"/>
      <c r="AJ40" s="636"/>
      <c r="AK40" s="636"/>
      <c r="AL40" s="612" t="s">
        <v>128</v>
      </c>
      <c r="AM40" s="613"/>
      <c r="AN40" s="613"/>
      <c r="AO40" s="637"/>
      <c r="AQ40" s="641" t="s">
        <v>343</v>
      </c>
      <c r="AR40" s="642"/>
      <c r="AS40" s="642"/>
      <c r="AT40" s="642"/>
      <c r="AU40" s="642"/>
      <c r="AV40" s="642"/>
      <c r="AW40" s="642"/>
      <c r="AX40" s="642"/>
      <c r="AY40" s="643"/>
      <c r="AZ40" s="609" t="s">
        <v>128</v>
      </c>
      <c r="BA40" s="610"/>
      <c r="BB40" s="610"/>
      <c r="BC40" s="610"/>
      <c r="BD40" s="619"/>
      <c r="BE40" s="619"/>
      <c r="BF40" s="644"/>
      <c r="BG40" s="646" t="s">
        <v>344</v>
      </c>
      <c r="BH40" s="647"/>
      <c r="BI40" s="647"/>
      <c r="BJ40" s="647"/>
      <c r="BK40" s="647"/>
      <c r="BL40" s="346"/>
      <c r="BM40" s="607" t="s">
        <v>345</v>
      </c>
      <c r="BN40" s="607"/>
      <c r="BO40" s="607"/>
      <c r="BP40" s="607"/>
      <c r="BQ40" s="607"/>
      <c r="BR40" s="607"/>
      <c r="BS40" s="607"/>
      <c r="BT40" s="607"/>
      <c r="BU40" s="608"/>
      <c r="BV40" s="609">
        <v>88</v>
      </c>
      <c r="BW40" s="610"/>
      <c r="BX40" s="610"/>
      <c r="BY40" s="610"/>
      <c r="BZ40" s="610"/>
      <c r="CA40" s="610"/>
      <c r="CB40" s="645"/>
      <c r="CD40" s="606" t="s">
        <v>346</v>
      </c>
      <c r="CE40" s="607"/>
      <c r="CF40" s="607"/>
      <c r="CG40" s="607"/>
      <c r="CH40" s="607"/>
      <c r="CI40" s="607"/>
      <c r="CJ40" s="607"/>
      <c r="CK40" s="607"/>
      <c r="CL40" s="607"/>
      <c r="CM40" s="607"/>
      <c r="CN40" s="607"/>
      <c r="CO40" s="607"/>
      <c r="CP40" s="607"/>
      <c r="CQ40" s="608"/>
      <c r="CR40" s="609" t="s">
        <v>128</v>
      </c>
      <c r="CS40" s="610"/>
      <c r="CT40" s="610"/>
      <c r="CU40" s="610"/>
      <c r="CV40" s="610"/>
      <c r="CW40" s="610"/>
      <c r="CX40" s="610"/>
      <c r="CY40" s="611"/>
      <c r="CZ40" s="612" t="s">
        <v>128</v>
      </c>
      <c r="DA40" s="621"/>
      <c r="DB40" s="621"/>
      <c r="DC40" s="622"/>
      <c r="DD40" s="615" t="s">
        <v>128</v>
      </c>
      <c r="DE40" s="610"/>
      <c r="DF40" s="610"/>
      <c r="DG40" s="610"/>
      <c r="DH40" s="610"/>
      <c r="DI40" s="610"/>
      <c r="DJ40" s="610"/>
      <c r="DK40" s="611"/>
      <c r="DL40" s="615" t="s">
        <v>128</v>
      </c>
      <c r="DM40" s="610"/>
      <c r="DN40" s="610"/>
      <c r="DO40" s="610"/>
      <c r="DP40" s="610"/>
      <c r="DQ40" s="610"/>
      <c r="DR40" s="610"/>
      <c r="DS40" s="610"/>
      <c r="DT40" s="610"/>
      <c r="DU40" s="610"/>
      <c r="DV40" s="611"/>
      <c r="DW40" s="612" t="s">
        <v>128</v>
      </c>
      <c r="DX40" s="621"/>
      <c r="DY40" s="621"/>
      <c r="DZ40" s="621"/>
      <c r="EA40" s="621"/>
      <c r="EB40" s="621"/>
      <c r="EC40" s="640"/>
    </row>
    <row r="41" spans="2:133" ht="11.25" customHeight="1" x14ac:dyDescent="0.2">
      <c r="B41" s="606" t="s">
        <v>347</v>
      </c>
      <c r="C41" s="607"/>
      <c r="D41" s="607"/>
      <c r="E41" s="607"/>
      <c r="F41" s="607"/>
      <c r="G41" s="607"/>
      <c r="H41" s="607"/>
      <c r="I41" s="607"/>
      <c r="J41" s="607"/>
      <c r="K41" s="607"/>
      <c r="L41" s="607"/>
      <c r="M41" s="607"/>
      <c r="N41" s="607"/>
      <c r="O41" s="607"/>
      <c r="P41" s="607"/>
      <c r="Q41" s="608"/>
      <c r="R41" s="609" t="s">
        <v>128</v>
      </c>
      <c r="S41" s="610"/>
      <c r="T41" s="610"/>
      <c r="U41" s="610"/>
      <c r="V41" s="610"/>
      <c r="W41" s="610"/>
      <c r="X41" s="610"/>
      <c r="Y41" s="611"/>
      <c r="Z41" s="635" t="s">
        <v>128</v>
      </c>
      <c r="AA41" s="635"/>
      <c r="AB41" s="635"/>
      <c r="AC41" s="635"/>
      <c r="AD41" s="636" t="s">
        <v>128</v>
      </c>
      <c r="AE41" s="636"/>
      <c r="AF41" s="636"/>
      <c r="AG41" s="636"/>
      <c r="AH41" s="636"/>
      <c r="AI41" s="636"/>
      <c r="AJ41" s="636"/>
      <c r="AK41" s="636"/>
      <c r="AL41" s="612" t="s">
        <v>128</v>
      </c>
      <c r="AM41" s="613"/>
      <c r="AN41" s="613"/>
      <c r="AO41" s="637"/>
      <c r="AQ41" s="641" t="s">
        <v>348</v>
      </c>
      <c r="AR41" s="642"/>
      <c r="AS41" s="642"/>
      <c r="AT41" s="642"/>
      <c r="AU41" s="642"/>
      <c r="AV41" s="642"/>
      <c r="AW41" s="642"/>
      <c r="AX41" s="642"/>
      <c r="AY41" s="643"/>
      <c r="AZ41" s="609">
        <v>128902</v>
      </c>
      <c r="BA41" s="610"/>
      <c r="BB41" s="610"/>
      <c r="BC41" s="610"/>
      <c r="BD41" s="619"/>
      <c r="BE41" s="619"/>
      <c r="BF41" s="644"/>
      <c r="BG41" s="646"/>
      <c r="BH41" s="647"/>
      <c r="BI41" s="647"/>
      <c r="BJ41" s="647"/>
      <c r="BK41" s="647"/>
      <c r="BL41" s="346"/>
      <c r="BM41" s="607" t="s">
        <v>349</v>
      </c>
      <c r="BN41" s="607"/>
      <c r="BO41" s="607"/>
      <c r="BP41" s="607"/>
      <c r="BQ41" s="607"/>
      <c r="BR41" s="607"/>
      <c r="BS41" s="607"/>
      <c r="BT41" s="607"/>
      <c r="BU41" s="608"/>
      <c r="BV41" s="609" t="s">
        <v>128</v>
      </c>
      <c r="BW41" s="610"/>
      <c r="BX41" s="610"/>
      <c r="BY41" s="610"/>
      <c r="BZ41" s="610"/>
      <c r="CA41" s="610"/>
      <c r="CB41" s="645"/>
      <c r="CD41" s="606" t="s">
        <v>350</v>
      </c>
      <c r="CE41" s="607"/>
      <c r="CF41" s="607"/>
      <c r="CG41" s="607"/>
      <c r="CH41" s="607"/>
      <c r="CI41" s="607"/>
      <c r="CJ41" s="607"/>
      <c r="CK41" s="607"/>
      <c r="CL41" s="607"/>
      <c r="CM41" s="607"/>
      <c r="CN41" s="607"/>
      <c r="CO41" s="607"/>
      <c r="CP41" s="607"/>
      <c r="CQ41" s="608"/>
      <c r="CR41" s="609" t="s">
        <v>128</v>
      </c>
      <c r="CS41" s="619"/>
      <c r="CT41" s="619"/>
      <c r="CU41" s="619"/>
      <c r="CV41" s="619"/>
      <c r="CW41" s="619"/>
      <c r="CX41" s="619"/>
      <c r="CY41" s="620"/>
      <c r="CZ41" s="612" t="s">
        <v>128</v>
      </c>
      <c r="DA41" s="621"/>
      <c r="DB41" s="621"/>
      <c r="DC41" s="622"/>
      <c r="DD41" s="615" t="s">
        <v>128</v>
      </c>
      <c r="DE41" s="619"/>
      <c r="DF41" s="619"/>
      <c r="DG41" s="619"/>
      <c r="DH41" s="619"/>
      <c r="DI41" s="619"/>
      <c r="DJ41" s="619"/>
      <c r="DK41" s="620"/>
      <c r="DL41" s="616"/>
      <c r="DM41" s="617"/>
      <c r="DN41" s="617"/>
      <c r="DO41" s="617"/>
      <c r="DP41" s="617"/>
      <c r="DQ41" s="617"/>
      <c r="DR41" s="617"/>
      <c r="DS41" s="617"/>
      <c r="DT41" s="617"/>
      <c r="DU41" s="617"/>
      <c r="DV41" s="618"/>
      <c r="DW41" s="602"/>
      <c r="DX41" s="603"/>
      <c r="DY41" s="603"/>
      <c r="DZ41" s="603"/>
      <c r="EA41" s="603"/>
      <c r="EB41" s="603"/>
      <c r="EC41" s="604"/>
    </row>
    <row r="42" spans="2:133" ht="11.25" customHeight="1" x14ac:dyDescent="0.2">
      <c r="B42" s="606" t="s">
        <v>351</v>
      </c>
      <c r="C42" s="607"/>
      <c r="D42" s="607"/>
      <c r="E42" s="607"/>
      <c r="F42" s="607"/>
      <c r="G42" s="607"/>
      <c r="H42" s="607"/>
      <c r="I42" s="607"/>
      <c r="J42" s="607"/>
      <c r="K42" s="607"/>
      <c r="L42" s="607"/>
      <c r="M42" s="607"/>
      <c r="N42" s="607"/>
      <c r="O42" s="607"/>
      <c r="P42" s="607"/>
      <c r="Q42" s="608"/>
      <c r="R42" s="609" t="s">
        <v>128</v>
      </c>
      <c r="S42" s="610"/>
      <c r="T42" s="610"/>
      <c r="U42" s="610"/>
      <c r="V42" s="610"/>
      <c r="W42" s="610"/>
      <c r="X42" s="610"/>
      <c r="Y42" s="611"/>
      <c r="Z42" s="635" t="s">
        <v>128</v>
      </c>
      <c r="AA42" s="635"/>
      <c r="AB42" s="635"/>
      <c r="AC42" s="635"/>
      <c r="AD42" s="636" t="s">
        <v>128</v>
      </c>
      <c r="AE42" s="636"/>
      <c r="AF42" s="636"/>
      <c r="AG42" s="636"/>
      <c r="AH42" s="636"/>
      <c r="AI42" s="636"/>
      <c r="AJ42" s="636"/>
      <c r="AK42" s="636"/>
      <c r="AL42" s="612" t="s">
        <v>128</v>
      </c>
      <c r="AM42" s="613"/>
      <c r="AN42" s="613"/>
      <c r="AO42" s="637"/>
      <c r="AQ42" s="650" t="s">
        <v>352</v>
      </c>
      <c r="AR42" s="651"/>
      <c r="AS42" s="651"/>
      <c r="AT42" s="651"/>
      <c r="AU42" s="651"/>
      <c r="AV42" s="651"/>
      <c r="AW42" s="651"/>
      <c r="AX42" s="651"/>
      <c r="AY42" s="652"/>
      <c r="AZ42" s="589">
        <v>412955</v>
      </c>
      <c r="BA42" s="623"/>
      <c r="BB42" s="623"/>
      <c r="BC42" s="623"/>
      <c r="BD42" s="590"/>
      <c r="BE42" s="590"/>
      <c r="BF42" s="638"/>
      <c r="BG42" s="648"/>
      <c r="BH42" s="649"/>
      <c r="BI42" s="649"/>
      <c r="BJ42" s="649"/>
      <c r="BK42" s="649"/>
      <c r="BL42" s="344"/>
      <c r="BM42" s="587" t="s">
        <v>353</v>
      </c>
      <c r="BN42" s="587"/>
      <c r="BO42" s="587"/>
      <c r="BP42" s="587"/>
      <c r="BQ42" s="587"/>
      <c r="BR42" s="587"/>
      <c r="BS42" s="587"/>
      <c r="BT42" s="587"/>
      <c r="BU42" s="588"/>
      <c r="BV42" s="589">
        <v>325</v>
      </c>
      <c r="BW42" s="623"/>
      <c r="BX42" s="623"/>
      <c r="BY42" s="623"/>
      <c r="BZ42" s="623"/>
      <c r="CA42" s="623"/>
      <c r="CB42" s="639"/>
      <c r="CD42" s="606" t="s">
        <v>354</v>
      </c>
      <c r="CE42" s="607"/>
      <c r="CF42" s="607"/>
      <c r="CG42" s="607"/>
      <c r="CH42" s="607"/>
      <c r="CI42" s="607"/>
      <c r="CJ42" s="607"/>
      <c r="CK42" s="607"/>
      <c r="CL42" s="607"/>
      <c r="CM42" s="607"/>
      <c r="CN42" s="607"/>
      <c r="CO42" s="607"/>
      <c r="CP42" s="607"/>
      <c r="CQ42" s="608"/>
      <c r="CR42" s="609">
        <v>388384</v>
      </c>
      <c r="CS42" s="619"/>
      <c r="CT42" s="619"/>
      <c r="CU42" s="619"/>
      <c r="CV42" s="619"/>
      <c r="CW42" s="619"/>
      <c r="CX42" s="619"/>
      <c r="CY42" s="620"/>
      <c r="CZ42" s="612">
        <v>7</v>
      </c>
      <c r="DA42" s="621"/>
      <c r="DB42" s="621"/>
      <c r="DC42" s="622"/>
      <c r="DD42" s="615">
        <v>173159</v>
      </c>
      <c r="DE42" s="619"/>
      <c r="DF42" s="619"/>
      <c r="DG42" s="619"/>
      <c r="DH42" s="619"/>
      <c r="DI42" s="619"/>
      <c r="DJ42" s="619"/>
      <c r="DK42" s="620"/>
      <c r="DL42" s="616"/>
      <c r="DM42" s="617"/>
      <c r="DN42" s="617"/>
      <c r="DO42" s="617"/>
      <c r="DP42" s="617"/>
      <c r="DQ42" s="617"/>
      <c r="DR42" s="617"/>
      <c r="DS42" s="617"/>
      <c r="DT42" s="617"/>
      <c r="DU42" s="617"/>
      <c r="DV42" s="618"/>
      <c r="DW42" s="602"/>
      <c r="DX42" s="603"/>
      <c r="DY42" s="603"/>
      <c r="DZ42" s="603"/>
      <c r="EA42" s="603"/>
      <c r="EB42" s="603"/>
      <c r="EC42" s="604"/>
    </row>
    <row r="43" spans="2:133" ht="11.25" customHeight="1" x14ac:dyDescent="0.2">
      <c r="B43" s="606" t="s">
        <v>355</v>
      </c>
      <c r="C43" s="607"/>
      <c r="D43" s="607"/>
      <c r="E43" s="607"/>
      <c r="F43" s="607"/>
      <c r="G43" s="607"/>
      <c r="H43" s="607"/>
      <c r="I43" s="607"/>
      <c r="J43" s="607"/>
      <c r="K43" s="607"/>
      <c r="L43" s="607"/>
      <c r="M43" s="607"/>
      <c r="N43" s="607"/>
      <c r="O43" s="607"/>
      <c r="P43" s="607"/>
      <c r="Q43" s="608"/>
      <c r="R43" s="609">
        <v>185751</v>
      </c>
      <c r="S43" s="610"/>
      <c r="T43" s="610"/>
      <c r="U43" s="610"/>
      <c r="V43" s="610"/>
      <c r="W43" s="610"/>
      <c r="X43" s="610"/>
      <c r="Y43" s="611"/>
      <c r="Z43" s="635">
        <v>3.2</v>
      </c>
      <c r="AA43" s="635"/>
      <c r="AB43" s="635"/>
      <c r="AC43" s="635"/>
      <c r="AD43" s="636" t="s">
        <v>128</v>
      </c>
      <c r="AE43" s="636"/>
      <c r="AF43" s="636"/>
      <c r="AG43" s="636"/>
      <c r="AH43" s="636"/>
      <c r="AI43" s="636"/>
      <c r="AJ43" s="636"/>
      <c r="AK43" s="636"/>
      <c r="AL43" s="612" t="s">
        <v>128</v>
      </c>
      <c r="AM43" s="613"/>
      <c r="AN43" s="613"/>
      <c r="AO43" s="637"/>
      <c r="CD43" s="606" t="s">
        <v>356</v>
      </c>
      <c r="CE43" s="607"/>
      <c r="CF43" s="607"/>
      <c r="CG43" s="607"/>
      <c r="CH43" s="607"/>
      <c r="CI43" s="607"/>
      <c r="CJ43" s="607"/>
      <c r="CK43" s="607"/>
      <c r="CL43" s="607"/>
      <c r="CM43" s="607"/>
      <c r="CN43" s="607"/>
      <c r="CO43" s="607"/>
      <c r="CP43" s="607"/>
      <c r="CQ43" s="608"/>
      <c r="CR43" s="609">
        <v>14261</v>
      </c>
      <c r="CS43" s="619"/>
      <c r="CT43" s="619"/>
      <c r="CU43" s="619"/>
      <c r="CV43" s="619"/>
      <c r="CW43" s="619"/>
      <c r="CX43" s="619"/>
      <c r="CY43" s="620"/>
      <c r="CZ43" s="612">
        <v>0.3</v>
      </c>
      <c r="DA43" s="621"/>
      <c r="DB43" s="621"/>
      <c r="DC43" s="622"/>
      <c r="DD43" s="615">
        <v>14261</v>
      </c>
      <c r="DE43" s="619"/>
      <c r="DF43" s="619"/>
      <c r="DG43" s="619"/>
      <c r="DH43" s="619"/>
      <c r="DI43" s="619"/>
      <c r="DJ43" s="619"/>
      <c r="DK43" s="620"/>
      <c r="DL43" s="616"/>
      <c r="DM43" s="617"/>
      <c r="DN43" s="617"/>
      <c r="DO43" s="617"/>
      <c r="DP43" s="617"/>
      <c r="DQ43" s="617"/>
      <c r="DR43" s="617"/>
      <c r="DS43" s="617"/>
      <c r="DT43" s="617"/>
      <c r="DU43" s="617"/>
      <c r="DV43" s="618"/>
      <c r="DW43" s="602"/>
      <c r="DX43" s="603"/>
      <c r="DY43" s="603"/>
      <c r="DZ43" s="603"/>
      <c r="EA43" s="603"/>
      <c r="EB43" s="603"/>
      <c r="EC43" s="604"/>
    </row>
    <row r="44" spans="2:133" ht="11.25" customHeight="1" x14ac:dyDescent="0.2">
      <c r="B44" s="586" t="s">
        <v>357</v>
      </c>
      <c r="C44" s="587"/>
      <c r="D44" s="587"/>
      <c r="E44" s="587"/>
      <c r="F44" s="587"/>
      <c r="G44" s="587"/>
      <c r="H44" s="587"/>
      <c r="I44" s="587"/>
      <c r="J44" s="587"/>
      <c r="K44" s="587"/>
      <c r="L44" s="587"/>
      <c r="M44" s="587"/>
      <c r="N44" s="587"/>
      <c r="O44" s="587"/>
      <c r="P44" s="587"/>
      <c r="Q44" s="588"/>
      <c r="R44" s="589">
        <v>5808161</v>
      </c>
      <c r="S44" s="623"/>
      <c r="T44" s="623"/>
      <c r="U44" s="623"/>
      <c r="V44" s="623"/>
      <c r="W44" s="623"/>
      <c r="X44" s="623"/>
      <c r="Y44" s="624"/>
      <c r="Z44" s="625">
        <v>100</v>
      </c>
      <c r="AA44" s="625"/>
      <c r="AB44" s="625"/>
      <c r="AC44" s="625"/>
      <c r="AD44" s="626">
        <v>3441556</v>
      </c>
      <c r="AE44" s="626"/>
      <c r="AF44" s="626"/>
      <c r="AG44" s="626"/>
      <c r="AH44" s="626"/>
      <c r="AI44" s="626"/>
      <c r="AJ44" s="626"/>
      <c r="AK44" s="626"/>
      <c r="AL44" s="592">
        <v>100</v>
      </c>
      <c r="AM44" s="627"/>
      <c r="AN44" s="627"/>
      <c r="AO44" s="628"/>
      <c r="CD44" s="629" t="s">
        <v>304</v>
      </c>
      <c r="CE44" s="630"/>
      <c r="CF44" s="606" t="s">
        <v>358</v>
      </c>
      <c r="CG44" s="607"/>
      <c r="CH44" s="607"/>
      <c r="CI44" s="607"/>
      <c r="CJ44" s="607"/>
      <c r="CK44" s="607"/>
      <c r="CL44" s="607"/>
      <c r="CM44" s="607"/>
      <c r="CN44" s="607"/>
      <c r="CO44" s="607"/>
      <c r="CP44" s="607"/>
      <c r="CQ44" s="608"/>
      <c r="CR44" s="609">
        <v>386348</v>
      </c>
      <c r="CS44" s="610"/>
      <c r="CT44" s="610"/>
      <c r="CU44" s="610"/>
      <c r="CV44" s="610"/>
      <c r="CW44" s="610"/>
      <c r="CX44" s="610"/>
      <c r="CY44" s="611"/>
      <c r="CZ44" s="612">
        <v>7</v>
      </c>
      <c r="DA44" s="613"/>
      <c r="DB44" s="613"/>
      <c r="DC44" s="614"/>
      <c r="DD44" s="615">
        <v>171123</v>
      </c>
      <c r="DE44" s="610"/>
      <c r="DF44" s="610"/>
      <c r="DG44" s="610"/>
      <c r="DH44" s="610"/>
      <c r="DI44" s="610"/>
      <c r="DJ44" s="610"/>
      <c r="DK44" s="611"/>
      <c r="DL44" s="616"/>
      <c r="DM44" s="617"/>
      <c r="DN44" s="617"/>
      <c r="DO44" s="617"/>
      <c r="DP44" s="617"/>
      <c r="DQ44" s="617"/>
      <c r="DR44" s="617"/>
      <c r="DS44" s="617"/>
      <c r="DT44" s="617"/>
      <c r="DU44" s="617"/>
      <c r="DV44" s="618"/>
      <c r="DW44" s="602"/>
      <c r="DX44" s="603"/>
      <c r="DY44" s="603"/>
      <c r="DZ44" s="603"/>
      <c r="EA44" s="603"/>
      <c r="EB44" s="603"/>
      <c r="EC44" s="604"/>
    </row>
    <row r="45" spans="2:133" ht="11.25" customHeight="1" x14ac:dyDescent="0.2">
      <c r="CD45" s="631"/>
      <c r="CE45" s="632"/>
      <c r="CF45" s="606" t="s">
        <v>359</v>
      </c>
      <c r="CG45" s="607"/>
      <c r="CH45" s="607"/>
      <c r="CI45" s="607"/>
      <c r="CJ45" s="607"/>
      <c r="CK45" s="607"/>
      <c r="CL45" s="607"/>
      <c r="CM45" s="607"/>
      <c r="CN45" s="607"/>
      <c r="CO45" s="607"/>
      <c r="CP45" s="607"/>
      <c r="CQ45" s="608"/>
      <c r="CR45" s="609">
        <v>64606</v>
      </c>
      <c r="CS45" s="619"/>
      <c r="CT45" s="619"/>
      <c r="CU45" s="619"/>
      <c r="CV45" s="619"/>
      <c r="CW45" s="619"/>
      <c r="CX45" s="619"/>
      <c r="CY45" s="620"/>
      <c r="CZ45" s="612">
        <v>1.2</v>
      </c>
      <c r="DA45" s="621"/>
      <c r="DB45" s="621"/>
      <c r="DC45" s="622"/>
      <c r="DD45" s="615">
        <v>6502</v>
      </c>
      <c r="DE45" s="619"/>
      <c r="DF45" s="619"/>
      <c r="DG45" s="619"/>
      <c r="DH45" s="619"/>
      <c r="DI45" s="619"/>
      <c r="DJ45" s="619"/>
      <c r="DK45" s="620"/>
      <c r="DL45" s="616"/>
      <c r="DM45" s="617"/>
      <c r="DN45" s="617"/>
      <c r="DO45" s="617"/>
      <c r="DP45" s="617"/>
      <c r="DQ45" s="617"/>
      <c r="DR45" s="617"/>
      <c r="DS45" s="617"/>
      <c r="DT45" s="617"/>
      <c r="DU45" s="617"/>
      <c r="DV45" s="618"/>
      <c r="DW45" s="602"/>
      <c r="DX45" s="603"/>
      <c r="DY45" s="603"/>
      <c r="DZ45" s="603"/>
      <c r="EA45" s="603"/>
      <c r="EB45" s="603"/>
      <c r="EC45" s="604"/>
    </row>
    <row r="46" spans="2:133" ht="11.25" customHeight="1" x14ac:dyDescent="0.2">
      <c r="B46" s="205" t="s">
        <v>360</v>
      </c>
      <c r="CD46" s="631"/>
      <c r="CE46" s="632"/>
      <c r="CF46" s="606" t="s">
        <v>361</v>
      </c>
      <c r="CG46" s="607"/>
      <c r="CH46" s="607"/>
      <c r="CI46" s="607"/>
      <c r="CJ46" s="607"/>
      <c r="CK46" s="607"/>
      <c r="CL46" s="607"/>
      <c r="CM46" s="607"/>
      <c r="CN46" s="607"/>
      <c r="CO46" s="607"/>
      <c r="CP46" s="607"/>
      <c r="CQ46" s="608"/>
      <c r="CR46" s="609">
        <v>286558</v>
      </c>
      <c r="CS46" s="610"/>
      <c r="CT46" s="610"/>
      <c r="CU46" s="610"/>
      <c r="CV46" s="610"/>
      <c r="CW46" s="610"/>
      <c r="CX46" s="610"/>
      <c r="CY46" s="611"/>
      <c r="CZ46" s="612">
        <v>5.2</v>
      </c>
      <c r="DA46" s="613"/>
      <c r="DB46" s="613"/>
      <c r="DC46" s="614"/>
      <c r="DD46" s="615">
        <v>158937</v>
      </c>
      <c r="DE46" s="610"/>
      <c r="DF46" s="610"/>
      <c r="DG46" s="610"/>
      <c r="DH46" s="610"/>
      <c r="DI46" s="610"/>
      <c r="DJ46" s="610"/>
      <c r="DK46" s="611"/>
      <c r="DL46" s="616"/>
      <c r="DM46" s="617"/>
      <c r="DN46" s="617"/>
      <c r="DO46" s="617"/>
      <c r="DP46" s="617"/>
      <c r="DQ46" s="617"/>
      <c r="DR46" s="617"/>
      <c r="DS46" s="617"/>
      <c r="DT46" s="617"/>
      <c r="DU46" s="617"/>
      <c r="DV46" s="618"/>
      <c r="DW46" s="602"/>
      <c r="DX46" s="603"/>
      <c r="DY46" s="603"/>
      <c r="DZ46" s="603"/>
      <c r="EA46" s="603"/>
      <c r="EB46" s="603"/>
      <c r="EC46" s="604"/>
    </row>
    <row r="47" spans="2:133" ht="11.25" customHeight="1" x14ac:dyDescent="0.2">
      <c r="B47" s="605" t="s">
        <v>362</v>
      </c>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605"/>
      <c r="BE47" s="605"/>
      <c r="BF47" s="605"/>
      <c r="BG47" s="605"/>
      <c r="BH47" s="605"/>
      <c r="BI47" s="605"/>
      <c r="BJ47" s="605"/>
      <c r="BK47" s="605"/>
      <c r="BL47" s="605"/>
      <c r="BM47" s="605"/>
      <c r="BN47" s="605"/>
      <c r="BO47" s="605"/>
      <c r="BP47" s="605"/>
      <c r="BQ47" s="605"/>
      <c r="BR47" s="605"/>
      <c r="BS47" s="605"/>
      <c r="BT47" s="605"/>
      <c r="BU47" s="605"/>
      <c r="BV47" s="605"/>
      <c r="BW47" s="605"/>
      <c r="BX47" s="605"/>
      <c r="BY47" s="605"/>
      <c r="BZ47" s="605"/>
      <c r="CA47" s="605"/>
      <c r="CB47" s="605"/>
      <c r="CD47" s="631"/>
      <c r="CE47" s="632"/>
      <c r="CF47" s="606" t="s">
        <v>363</v>
      </c>
      <c r="CG47" s="607"/>
      <c r="CH47" s="607"/>
      <c r="CI47" s="607"/>
      <c r="CJ47" s="607"/>
      <c r="CK47" s="607"/>
      <c r="CL47" s="607"/>
      <c r="CM47" s="607"/>
      <c r="CN47" s="607"/>
      <c r="CO47" s="607"/>
      <c r="CP47" s="607"/>
      <c r="CQ47" s="608"/>
      <c r="CR47" s="609">
        <v>2036</v>
      </c>
      <c r="CS47" s="619"/>
      <c r="CT47" s="619"/>
      <c r="CU47" s="619"/>
      <c r="CV47" s="619"/>
      <c r="CW47" s="619"/>
      <c r="CX47" s="619"/>
      <c r="CY47" s="620"/>
      <c r="CZ47" s="612">
        <v>0</v>
      </c>
      <c r="DA47" s="621"/>
      <c r="DB47" s="621"/>
      <c r="DC47" s="622"/>
      <c r="DD47" s="615">
        <v>2036</v>
      </c>
      <c r="DE47" s="619"/>
      <c r="DF47" s="619"/>
      <c r="DG47" s="619"/>
      <c r="DH47" s="619"/>
      <c r="DI47" s="619"/>
      <c r="DJ47" s="619"/>
      <c r="DK47" s="620"/>
      <c r="DL47" s="616"/>
      <c r="DM47" s="617"/>
      <c r="DN47" s="617"/>
      <c r="DO47" s="617"/>
      <c r="DP47" s="617"/>
      <c r="DQ47" s="617"/>
      <c r="DR47" s="617"/>
      <c r="DS47" s="617"/>
      <c r="DT47" s="617"/>
      <c r="DU47" s="617"/>
      <c r="DV47" s="618"/>
      <c r="DW47" s="602"/>
      <c r="DX47" s="603"/>
      <c r="DY47" s="603"/>
      <c r="DZ47" s="603"/>
      <c r="EA47" s="603"/>
      <c r="EB47" s="603"/>
      <c r="EC47" s="604"/>
    </row>
    <row r="48" spans="2:133" ht="10.8" x14ac:dyDescent="0.2">
      <c r="B48" s="605" t="s">
        <v>364</v>
      </c>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605"/>
      <c r="BW48" s="605"/>
      <c r="BX48" s="605"/>
      <c r="BY48" s="605"/>
      <c r="BZ48" s="605"/>
      <c r="CA48" s="605"/>
      <c r="CB48" s="605"/>
      <c r="CD48" s="633"/>
      <c r="CE48" s="634"/>
      <c r="CF48" s="606" t="s">
        <v>365</v>
      </c>
      <c r="CG48" s="607"/>
      <c r="CH48" s="607"/>
      <c r="CI48" s="607"/>
      <c r="CJ48" s="607"/>
      <c r="CK48" s="607"/>
      <c r="CL48" s="607"/>
      <c r="CM48" s="607"/>
      <c r="CN48" s="607"/>
      <c r="CO48" s="607"/>
      <c r="CP48" s="607"/>
      <c r="CQ48" s="608"/>
      <c r="CR48" s="609" t="s">
        <v>128</v>
      </c>
      <c r="CS48" s="610"/>
      <c r="CT48" s="610"/>
      <c r="CU48" s="610"/>
      <c r="CV48" s="610"/>
      <c r="CW48" s="610"/>
      <c r="CX48" s="610"/>
      <c r="CY48" s="611"/>
      <c r="CZ48" s="612" t="s">
        <v>128</v>
      </c>
      <c r="DA48" s="613"/>
      <c r="DB48" s="613"/>
      <c r="DC48" s="614"/>
      <c r="DD48" s="615" t="s">
        <v>128</v>
      </c>
      <c r="DE48" s="610"/>
      <c r="DF48" s="610"/>
      <c r="DG48" s="610"/>
      <c r="DH48" s="610"/>
      <c r="DI48" s="610"/>
      <c r="DJ48" s="610"/>
      <c r="DK48" s="611"/>
      <c r="DL48" s="616"/>
      <c r="DM48" s="617"/>
      <c r="DN48" s="617"/>
      <c r="DO48" s="617"/>
      <c r="DP48" s="617"/>
      <c r="DQ48" s="617"/>
      <c r="DR48" s="617"/>
      <c r="DS48" s="617"/>
      <c r="DT48" s="617"/>
      <c r="DU48" s="617"/>
      <c r="DV48" s="618"/>
      <c r="DW48" s="602"/>
      <c r="DX48" s="603"/>
      <c r="DY48" s="603"/>
      <c r="DZ48" s="603"/>
      <c r="EA48" s="603"/>
      <c r="EB48" s="603"/>
      <c r="EC48" s="604"/>
    </row>
    <row r="49" spans="2:133" ht="11.25" customHeight="1" x14ac:dyDescent="0.2">
      <c r="B49" s="347"/>
      <c r="CD49" s="586" t="s">
        <v>366</v>
      </c>
      <c r="CE49" s="587"/>
      <c r="CF49" s="587"/>
      <c r="CG49" s="587"/>
      <c r="CH49" s="587"/>
      <c r="CI49" s="587"/>
      <c r="CJ49" s="587"/>
      <c r="CK49" s="587"/>
      <c r="CL49" s="587"/>
      <c r="CM49" s="587"/>
      <c r="CN49" s="587"/>
      <c r="CO49" s="587"/>
      <c r="CP49" s="587"/>
      <c r="CQ49" s="588"/>
      <c r="CR49" s="589">
        <v>5530635</v>
      </c>
      <c r="CS49" s="590"/>
      <c r="CT49" s="590"/>
      <c r="CU49" s="590"/>
      <c r="CV49" s="590"/>
      <c r="CW49" s="590"/>
      <c r="CX49" s="590"/>
      <c r="CY49" s="591"/>
      <c r="CZ49" s="592">
        <v>100</v>
      </c>
      <c r="DA49" s="593"/>
      <c r="DB49" s="593"/>
      <c r="DC49" s="594"/>
      <c r="DD49" s="595">
        <v>3836650</v>
      </c>
      <c r="DE49" s="590"/>
      <c r="DF49" s="590"/>
      <c r="DG49" s="590"/>
      <c r="DH49" s="590"/>
      <c r="DI49" s="590"/>
      <c r="DJ49" s="590"/>
      <c r="DK49" s="591"/>
      <c r="DL49" s="596"/>
      <c r="DM49" s="597"/>
      <c r="DN49" s="597"/>
      <c r="DO49" s="597"/>
      <c r="DP49" s="597"/>
      <c r="DQ49" s="597"/>
      <c r="DR49" s="597"/>
      <c r="DS49" s="597"/>
      <c r="DT49" s="597"/>
      <c r="DU49" s="597"/>
      <c r="DV49" s="598"/>
      <c r="DW49" s="599"/>
      <c r="DX49" s="600"/>
      <c r="DY49" s="600"/>
      <c r="DZ49" s="600"/>
      <c r="EA49" s="600"/>
      <c r="EB49" s="600"/>
      <c r="EC49" s="601"/>
    </row>
    <row r="50" spans="2:133" ht="10.8" hidden="1" x14ac:dyDescent="0.2">
      <c r="B50" s="347"/>
    </row>
  </sheetData>
  <sheetProtection algorithmName="SHA-512" hashValue="TmkKi8akMvjDBKhLGWqY4Xrzk88fPgBX3dlxK3ia/BP1/SrfaZGdsss6pRnjI7/4ini0D3rDE9Ewj2bXSv6EPA==" saltValue="fc0wAo8XoxvLlCN0QpNy7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16" customWidth="1"/>
    <col min="131" max="131" width="1.6640625" style="216" customWidth="1"/>
    <col min="132" max="16384" width="9" style="216" hidden="1"/>
  </cols>
  <sheetData>
    <row r="1" spans="1:131" ht="11.25" customHeight="1" thickBot="1" x14ac:dyDescent="0.25">
      <c r="A1" s="212"/>
      <c r="B1" s="212"/>
      <c r="C1" s="212"/>
      <c r="D1" s="212"/>
      <c r="E1" s="212"/>
      <c r="F1" s="212"/>
      <c r="G1" s="212"/>
      <c r="H1" s="212"/>
      <c r="I1" s="212"/>
      <c r="J1" s="212"/>
      <c r="K1" s="212"/>
      <c r="L1" s="212"/>
      <c r="M1" s="212"/>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4"/>
      <c r="DR1" s="214"/>
      <c r="DS1" s="214"/>
      <c r="DT1" s="214"/>
      <c r="DU1" s="214"/>
      <c r="DV1" s="214"/>
      <c r="DW1" s="214"/>
      <c r="DX1" s="214"/>
      <c r="DY1" s="214"/>
      <c r="DZ1" s="214"/>
      <c r="EA1" s="215"/>
    </row>
    <row r="2" spans="1:131" ht="26.25" customHeight="1" thickBot="1" x14ac:dyDescent="0.25">
      <c r="A2" s="704" t="s">
        <v>367</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c r="BC2" s="704"/>
      <c r="BD2" s="704"/>
      <c r="BE2" s="704"/>
      <c r="BF2" s="704"/>
      <c r="BG2" s="704"/>
      <c r="BH2" s="704"/>
      <c r="BI2" s="704"/>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705" t="s">
        <v>368</v>
      </c>
      <c r="DK2" s="706"/>
      <c r="DL2" s="706"/>
      <c r="DM2" s="706"/>
      <c r="DN2" s="706"/>
      <c r="DO2" s="707"/>
      <c r="DP2" s="213"/>
      <c r="DQ2" s="705" t="s">
        <v>369</v>
      </c>
      <c r="DR2" s="706"/>
      <c r="DS2" s="706"/>
      <c r="DT2" s="706"/>
      <c r="DU2" s="706"/>
      <c r="DV2" s="706"/>
      <c r="DW2" s="706"/>
      <c r="DX2" s="706"/>
      <c r="DY2" s="706"/>
      <c r="DZ2" s="707"/>
      <c r="EA2" s="215"/>
    </row>
    <row r="3" spans="1:131" ht="11.25" customHeight="1" x14ac:dyDescent="0.2">
      <c r="A3" s="213"/>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13"/>
      <c r="CO3" s="213"/>
      <c r="CP3" s="213"/>
      <c r="CQ3" s="213"/>
      <c r="CR3" s="213"/>
      <c r="CS3" s="213"/>
      <c r="CT3" s="213"/>
      <c r="CU3" s="213"/>
      <c r="CV3" s="213"/>
      <c r="CW3" s="213"/>
      <c r="CX3" s="213"/>
      <c r="CY3" s="213"/>
      <c r="CZ3" s="213"/>
      <c r="DA3" s="213"/>
      <c r="DB3" s="213"/>
      <c r="DC3" s="213"/>
      <c r="DD3" s="213"/>
      <c r="DE3" s="213"/>
      <c r="DF3" s="213"/>
      <c r="DG3" s="213"/>
      <c r="DH3" s="213"/>
      <c r="DI3" s="213"/>
      <c r="DJ3" s="213"/>
      <c r="DK3" s="213"/>
      <c r="DL3" s="213"/>
      <c r="DM3" s="213"/>
      <c r="DN3" s="213"/>
      <c r="DO3" s="213"/>
      <c r="DP3" s="213"/>
      <c r="DQ3" s="213"/>
      <c r="DR3" s="213"/>
      <c r="DS3" s="213"/>
      <c r="DT3" s="213"/>
      <c r="DU3" s="213"/>
      <c r="DV3" s="213"/>
      <c r="DW3" s="213"/>
      <c r="DX3" s="213"/>
      <c r="DY3" s="213"/>
      <c r="DZ3" s="213"/>
      <c r="EA3" s="215"/>
    </row>
    <row r="4" spans="1:131" s="220" customFormat="1" ht="26.25" customHeight="1" thickBot="1" x14ac:dyDescent="0.25">
      <c r="A4" s="708" t="s">
        <v>370</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708"/>
      <c r="AX4" s="708"/>
      <c r="AY4" s="708"/>
      <c r="AZ4" s="217"/>
      <c r="BA4" s="217"/>
      <c r="BB4" s="217"/>
      <c r="BC4" s="217"/>
      <c r="BD4" s="217"/>
      <c r="BE4" s="218"/>
      <c r="BF4" s="218"/>
      <c r="BG4" s="218"/>
      <c r="BH4" s="218"/>
      <c r="BI4" s="218"/>
      <c r="BJ4" s="218"/>
      <c r="BK4" s="218"/>
      <c r="BL4" s="218"/>
      <c r="BM4" s="218"/>
      <c r="BN4" s="218"/>
      <c r="BO4" s="218"/>
      <c r="BP4" s="218"/>
      <c r="BQ4" s="709" t="s">
        <v>371</v>
      </c>
      <c r="BR4" s="709"/>
      <c r="BS4" s="709"/>
      <c r="BT4" s="709"/>
      <c r="BU4" s="709"/>
      <c r="BV4" s="709"/>
      <c r="BW4" s="709"/>
      <c r="BX4" s="709"/>
      <c r="BY4" s="709"/>
      <c r="BZ4" s="709"/>
      <c r="CA4" s="709"/>
      <c r="CB4" s="709"/>
      <c r="CC4" s="709"/>
      <c r="CD4" s="709"/>
      <c r="CE4" s="709"/>
      <c r="CF4" s="709"/>
      <c r="CG4" s="709"/>
      <c r="CH4" s="709"/>
      <c r="CI4" s="709"/>
      <c r="CJ4" s="709"/>
      <c r="CK4" s="709"/>
      <c r="CL4" s="709"/>
      <c r="CM4" s="709"/>
      <c r="CN4" s="709"/>
      <c r="CO4" s="709"/>
      <c r="CP4" s="709"/>
      <c r="CQ4" s="709"/>
      <c r="CR4" s="709"/>
      <c r="CS4" s="709"/>
      <c r="CT4" s="709"/>
      <c r="CU4" s="709"/>
      <c r="CV4" s="709"/>
      <c r="CW4" s="709"/>
      <c r="CX4" s="709"/>
      <c r="CY4" s="709"/>
      <c r="CZ4" s="709"/>
      <c r="DA4" s="709"/>
      <c r="DB4" s="709"/>
      <c r="DC4" s="709"/>
      <c r="DD4" s="709"/>
      <c r="DE4" s="709"/>
      <c r="DF4" s="709"/>
      <c r="DG4" s="709"/>
      <c r="DH4" s="709"/>
      <c r="DI4" s="709"/>
      <c r="DJ4" s="709"/>
      <c r="DK4" s="709"/>
      <c r="DL4" s="709"/>
      <c r="DM4" s="709"/>
      <c r="DN4" s="709"/>
      <c r="DO4" s="709"/>
      <c r="DP4" s="709"/>
      <c r="DQ4" s="709"/>
      <c r="DR4" s="709"/>
      <c r="DS4" s="709"/>
      <c r="DT4" s="709"/>
      <c r="DU4" s="709"/>
      <c r="DV4" s="709"/>
      <c r="DW4" s="709"/>
      <c r="DX4" s="709"/>
      <c r="DY4" s="709"/>
      <c r="DZ4" s="709"/>
      <c r="EA4" s="219"/>
    </row>
    <row r="5" spans="1:131" s="220" customFormat="1" ht="26.25" customHeight="1" x14ac:dyDescent="0.2">
      <c r="A5" s="710" t="s">
        <v>372</v>
      </c>
      <c r="B5" s="711"/>
      <c r="C5" s="711"/>
      <c r="D5" s="711"/>
      <c r="E5" s="711"/>
      <c r="F5" s="711"/>
      <c r="G5" s="711"/>
      <c r="H5" s="711"/>
      <c r="I5" s="711"/>
      <c r="J5" s="711"/>
      <c r="K5" s="711"/>
      <c r="L5" s="711"/>
      <c r="M5" s="711"/>
      <c r="N5" s="711"/>
      <c r="O5" s="711"/>
      <c r="P5" s="712"/>
      <c r="Q5" s="716" t="s">
        <v>373</v>
      </c>
      <c r="R5" s="717"/>
      <c r="S5" s="717"/>
      <c r="T5" s="717"/>
      <c r="U5" s="718"/>
      <c r="V5" s="716" t="s">
        <v>374</v>
      </c>
      <c r="W5" s="717"/>
      <c r="X5" s="717"/>
      <c r="Y5" s="717"/>
      <c r="Z5" s="718"/>
      <c r="AA5" s="716" t="s">
        <v>375</v>
      </c>
      <c r="AB5" s="717"/>
      <c r="AC5" s="717"/>
      <c r="AD5" s="717"/>
      <c r="AE5" s="717"/>
      <c r="AF5" s="722" t="s">
        <v>376</v>
      </c>
      <c r="AG5" s="717"/>
      <c r="AH5" s="717"/>
      <c r="AI5" s="717"/>
      <c r="AJ5" s="723"/>
      <c r="AK5" s="717" t="s">
        <v>377</v>
      </c>
      <c r="AL5" s="717"/>
      <c r="AM5" s="717"/>
      <c r="AN5" s="717"/>
      <c r="AO5" s="718"/>
      <c r="AP5" s="716" t="s">
        <v>378</v>
      </c>
      <c r="AQ5" s="717"/>
      <c r="AR5" s="717"/>
      <c r="AS5" s="717"/>
      <c r="AT5" s="718"/>
      <c r="AU5" s="716" t="s">
        <v>379</v>
      </c>
      <c r="AV5" s="717"/>
      <c r="AW5" s="717"/>
      <c r="AX5" s="717"/>
      <c r="AY5" s="723"/>
      <c r="AZ5" s="217"/>
      <c r="BA5" s="217"/>
      <c r="BB5" s="217"/>
      <c r="BC5" s="217"/>
      <c r="BD5" s="217"/>
      <c r="BE5" s="218"/>
      <c r="BF5" s="218"/>
      <c r="BG5" s="218"/>
      <c r="BH5" s="218"/>
      <c r="BI5" s="218"/>
      <c r="BJ5" s="218"/>
      <c r="BK5" s="218"/>
      <c r="BL5" s="218"/>
      <c r="BM5" s="218"/>
      <c r="BN5" s="218"/>
      <c r="BO5" s="218"/>
      <c r="BP5" s="218"/>
      <c r="BQ5" s="710" t="s">
        <v>380</v>
      </c>
      <c r="BR5" s="711"/>
      <c r="BS5" s="711"/>
      <c r="BT5" s="711"/>
      <c r="BU5" s="711"/>
      <c r="BV5" s="711"/>
      <c r="BW5" s="711"/>
      <c r="BX5" s="711"/>
      <c r="BY5" s="711"/>
      <c r="BZ5" s="711"/>
      <c r="CA5" s="711"/>
      <c r="CB5" s="711"/>
      <c r="CC5" s="711"/>
      <c r="CD5" s="711"/>
      <c r="CE5" s="711"/>
      <c r="CF5" s="711"/>
      <c r="CG5" s="712"/>
      <c r="CH5" s="716" t="s">
        <v>381</v>
      </c>
      <c r="CI5" s="717"/>
      <c r="CJ5" s="717"/>
      <c r="CK5" s="717"/>
      <c r="CL5" s="718"/>
      <c r="CM5" s="716" t="s">
        <v>382</v>
      </c>
      <c r="CN5" s="717"/>
      <c r="CO5" s="717"/>
      <c r="CP5" s="717"/>
      <c r="CQ5" s="718"/>
      <c r="CR5" s="716" t="s">
        <v>383</v>
      </c>
      <c r="CS5" s="717"/>
      <c r="CT5" s="717"/>
      <c r="CU5" s="717"/>
      <c r="CV5" s="718"/>
      <c r="CW5" s="716" t="s">
        <v>384</v>
      </c>
      <c r="CX5" s="717"/>
      <c r="CY5" s="717"/>
      <c r="CZ5" s="717"/>
      <c r="DA5" s="718"/>
      <c r="DB5" s="716" t="s">
        <v>385</v>
      </c>
      <c r="DC5" s="717"/>
      <c r="DD5" s="717"/>
      <c r="DE5" s="717"/>
      <c r="DF5" s="718"/>
      <c r="DG5" s="746" t="s">
        <v>386</v>
      </c>
      <c r="DH5" s="747"/>
      <c r="DI5" s="747"/>
      <c r="DJ5" s="747"/>
      <c r="DK5" s="748"/>
      <c r="DL5" s="746" t="s">
        <v>387</v>
      </c>
      <c r="DM5" s="747"/>
      <c r="DN5" s="747"/>
      <c r="DO5" s="747"/>
      <c r="DP5" s="748"/>
      <c r="DQ5" s="716" t="s">
        <v>388</v>
      </c>
      <c r="DR5" s="717"/>
      <c r="DS5" s="717"/>
      <c r="DT5" s="717"/>
      <c r="DU5" s="718"/>
      <c r="DV5" s="716" t="s">
        <v>379</v>
      </c>
      <c r="DW5" s="717"/>
      <c r="DX5" s="717"/>
      <c r="DY5" s="717"/>
      <c r="DZ5" s="723"/>
      <c r="EA5" s="219"/>
    </row>
    <row r="6" spans="1:131" s="220" customFormat="1" ht="26.25" customHeight="1" thickBot="1" x14ac:dyDescent="0.25">
      <c r="A6" s="713"/>
      <c r="B6" s="714"/>
      <c r="C6" s="714"/>
      <c r="D6" s="714"/>
      <c r="E6" s="714"/>
      <c r="F6" s="714"/>
      <c r="G6" s="714"/>
      <c r="H6" s="714"/>
      <c r="I6" s="714"/>
      <c r="J6" s="714"/>
      <c r="K6" s="714"/>
      <c r="L6" s="714"/>
      <c r="M6" s="714"/>
      <c r="N6" s="714"/>
      <c r="O6" s="714"/>
      <c r="P6" s="715"/>
      <c r="Q6" s="719"/>
      <c r="R6" s="720"/>
      <c r="S6" s="720"/>
      <c r="T6" s="720"/>
      <c r="U6" s="721"/>
      <c r="V6" s="719"/>
      <c r="W6" s="720"/>
      <c r="X6" s="720"/>
      <c r="Y6" s="720"/>
      <c r="Z6" s="721"/>
      <c r="AA6" s="719"/>
      <c r="AB6" s="720"/>
      <c r="AC6" s="720"/>
      <c r="AD6" s="720"/>
      <c r="AE6" s="720"/>
      <c r="AF6" s="724"/>
      <c r="AG6" s="720"/>
      <c r="AH6" s="720"/>
      <c r="AI6" s="720"/>
      <c r="AJ6" s="725"/>
      <c r="AK6" s="720"/>
      <c r="AL6" s="720"/>
      <c r="AM6" s="720"/>
      <c r="AN6" s="720"/>
      <c r="AO6" s="721"/>
      <c r="AP6" s="719"/>
      <c r="AQ6" s="720"/>
      <c r="AR6" s="720"/>
      <c r="AS6" s="720"/>
      <c r="AT6" s="721"/>
      <c r="AU6" s="719"/>
      <c r="AV6" s="720"/>
      <c r="AW6" s="720"/>
      <c r="AX6" s="720"/>
      <c r="AY6" s="725"/>
      <c r="AZ6" s="217"/>
      <c r="BA6" s="217"/>
      <c r="BB6" s="217"/>
      <c r="BC6" s="217"/>
      <c r="BD6" s="217"/>
      <c r="BE6" s="218"/>
      <c r="BF6" s="218"/>
      <c r="BG6" s="218"/>
      <c r="BH6" s="218"/>
      <c r="BI6" s="218"/>
      <c r="BJ6" s="218"/>
      <c r="BK6" s="218"/>
      <c r="BL6" s="218"/>
      <c r="BM6" s="218"/>
      <c r="BN6" s="218"/>
      <c r="BO6" s="218"/>
      <c r="BP6" s="218"/>
      <c r="BQ6" s="713"/>
      <c r="BR6" s="714"/>
      <c r="BS6" s="714"/>
      <c r="BT6" s="714"/>
      <c r="BU6" s="714"/>
      <c r="BV6" s="714"/>
      <c r="BW6" s="714"/>
      <c r="BX6" s="714"/>
      <c r="BY6" s="714"/>
      <c r="BZ6" s="714"/>
      <c r="CA6" s="714"/>
      <c r="CB6" s="714"/>
      <c r="CC6" s="714"/>
      <c r="CD6" s="714"/>
      <c r="CE6" s="714"/>
      <c r="CF6" s="714"/>
      <c r="CG6" s="715"/>
      <c r="CH6" s="719"/>
      <c r="CI6" s="720"/>
      <c r="CJ6" s="720"/>
      <c r="CK6" s="720"/>
      <c r="CL6" s="721"/>
      <c r="CM6" s="719"/>
      <c r="CN6" s="720"/>
      <c r="CO6" s="720"/>
      <c r="CP6" s="720"/>
      <c r="CQ6" s="721"/>
      <c r="CR6" s="719"/>
      <c r="CS6" s="720"/>
      <c r="CT6" s="720"/>
      <c r="CU6" s="720"/>
      <c r="CV6" s="721"/>
      <c r="CW6" s="719"/>
      <c r="CX6" s="720"/>
      <c r="CY6" s="720"/>
      <c r="CZ6" s="720"/>
      <c r="DA6" s="721"/>
      <c r="DB6" s="719"/>
      <c r="DC6" s="720"/>
      <c r="DD6" s="720"/>
      <c r="DE6" s="720"/>
      <c r="DF6" s="721"/>
      <c r="DG6" s="749"/>
      <c r="DH6" s="750"/>
      <c r="DI6" s="750"/>
      <c r="DJ6" s="750"/>
      <c r="DK6" s="751"/>
      <c r="DL6" s="749"/>
      <c r="DM6" s="750"/>
      <c r="DN6" s="750"/>
      <c r="DO6" s="750"/>
      <c r="DP6" s="751"/>
      <c r="DQ6" s="719"/>
      <c r="DR6" s="720"/>
      <c r="DS6" s="720"/>
      <c r="DT6" s="720"/>
      <c r="DU6" s="721"/>
      <c r="DV6" s="719"/>
      <c r="DW6" s="720"/>
      <c r="DX6" s="720"/>
      <c r="DY6" s="720"/>
      <c r="DZ6" s="725"/>
      <c r="EA6" s="219"/>
    </row>
    <row r="7" spans="1:131" s="220" customFormat="1" ht="26.25" customHeight="1" thickTop="1" x14ac:dyDescent="0.2">
      <c r="A7" s="221">
        <v>1</v>
      </c>
      <c r="B7" s="732" t="s">
        <v>389</v>
      </c>
      <c r="C7" s="733"/>
      <c r="D7" s="733"/>
      <c r="E7" s="733"/>
      <c r="F7" s="733"/>
      <c r="G7" s="733"/>
      <c r="H7" s="733"/>
      <c r="I7" s="733"/>
      <c r="J7" s="733"/>
      <c r="K7" s="733"/>
      <c r="L7" s="733"/>
      <c r="M7" s="733"/>
      <c r="N7" s="733"/>
      <c r="O7" s="733"/>
      <c r="P7" s="734"/>
      <c r="Q7" s="735">
        <v>5808</v>
      </c>
      <c r="R7" s="736"/>
      <c r="S7" s="736"/>
      <c r="T7" s="736"/>
      <c r="U7" s="736"/>
      <c r="V7" s="736">
        <v>5531</v>
      </c>
      <c r="W7" s="736"/>
      <c r="X7" s="736"/>
      <c r="Y7" s="736"/>
      <c r="Z7" s="736"/>
      <c r="AA7" s="736">
        <v>277</v>
      </c>
      <c r="AB7" s="736"/>
      <c r="AC7" s="736"/>
      <c r="AD7" s="736"/>
      <c r="AE7" s="737"/>
      <c r="AF7" s="738">
        <v>265</v>
      </c>
      <c r="AG7" s="739"/>
      <c r="AH7" s="739"/>
      <c r="AI7" s="739"/>
      <c r="AJ7" s="740"/>
      <c r="AK7" s="741">
        <v>135</v>
      </c>
      <c r="AL7" s="742"/>
      <c r="AM7" s="742"/>
      <c r="AN7" s="742"/>
      <c r="AO7" s="742"/>
      <c r="AP7" s="742">
        <v>4390</v>
      </c>
      <c r="AQ7" s="742"/>
      <c r="AR7" s="742"/>
      <c r="AS7" s="742"/>
      <c r="AT7" s="742"/>
      <c r="AU7" s="743"/>
      <c r="AV7" s="743"/>
      <c r="AW7" s="743"/>
      <c r="AX7" s="743"/>
      <c r="AY7" s="744"/>
      <c r="AZ7" s="217"/>
      <c r="BA7" s="217"/>
      <c r="BB7" s="217"/>
      <c r="BC7" s="217"/>
      <c r="BD7" s="217"/>
      <c r="BE7" s="218"/>
      <c r="BF7" s="218"/>
      <c r="BG7" s="218"/>
      <c r="BH7" s="218"/>
      <c r="BI7" s="218"/>
      <c r="BJ7" s="218"/>
      <c r="BK7" s="218"/>
      <c r="BL7" s="218"/>
      <c r="BM7" s="218"/>
      <c r="BN7" s="218"/>
      <c r="BO7" s="218"/>
      <c r="BP7" s="218"/>
      <c r="BQ7" s="221">
        <v>1</v>
      </c>
      <c r="BR7" s="222"/>
      <c r="BS7" s="729"/>
      <c r="BT7" s="730"/>
      <c r="BU7" s="730"/>
      <c r="BV7" s="730"/>
      <c r="BW7" s="730"/>
      <c r="BX7" s="730"/>
      <c r="BY7" s="730"/>
      <c r="BZ7" s="730"/>
      <c r="CA7" s="730"/>
      <c r="CB7" s="730"/>
      <c r="CC7" s="730"/>
      <c r="CD7" s="730"/>
      <c r="CE7" s="730"/>
      <c r="CF7" s="730"/>
      <c r="CG7" s="745"/>
      <c r="CH7" s="726"/>
      <c r="CI7" s="727"/>
      <c r="CJ7" s="727"/>
      <c r="CK7" s="727"/>
      <c r="CL7" s="728"/>
      <c r="CM7" s="726"/>
      <c r="CN7" s="727"/>
      <c r="CO7" s="727"/>
      <c r="CP7" s="727"/>
      <c r="CQ7" s="728"/>
      <c r="CR7" s="726"/>
      <c r="CS7" s="727"/>
      <c r="CT7" s="727"/>
      <c r="CU7" s="727"/>
      <c r="CV7" s="728"/>
      <c r="CW7" s="726"/>
      <c r="CX7" s="727"/>
      <c r="CY7" s="727"/>
      <c r="CZ7" s="727"/>
      <c r="DA7" s="728"/>
      <c r="DB7" s="726"/>
      <c r="DC7" s="727"/>
      <c r="DD7" s="727"/>
      <c r="DE7" s="727"/>
      <c r="DF7" s="728"/>
      <c r="DG7" s="726"/>
      <c r="DH7" s="727"/>
      <c r="DI7" s="727"/>
      <c r="DJ7" s="727"/>
      <c r="DK7" s="728"/>
      <c r="DL7" s="726"/>
      <c r="DM7" s="727"/>
      <c r="DN7" s="727"/>
      <c r="DO7" s="727"/>
      <c r="DP7" s="728"/>
      <c r="DQ7" s="726"/>
      <c r="DR7" s="727"/>
      <c r="DS7" s="727"/>
      <c r="DT7" s="727"/>
      <c r="DU7" s="728"/>
      <c r="DV7" s="729"/>
      <c r="DW7" s="730"/>
      <c r="DX7" s="730"/>
      <c r="DY7" s="730"/>
      <c r="DZ7" s="731"/>
      <c r="EA7" s="219"/>
    </row>
    <row r="8" spans="1:131" s="220" customFormat="1" ht="26.25" customHeight="1" x14ac:dyDescent="0.2">
      <c r="A8" s="223">
        <v>2</v>
      </c>
      <c r="B8" s="763"/>
      <c r="C8" s="764"/>
      <c r="D8" s="764"/>
      <c r="E8" s="764"/>
      <c r="F8" s="764"/>
      <c r="G8" s="764"/>
      <c r="H8" s="764"/>
      <c r="I8" s="764"/>
      <c r="J8" s="764"/>
      <c r="K8" s="764"/>
      <c r="L8" s="764"/>
      <c r="M8" s="764"/>
      <c r="N8" s="764"/>
      <c r="O8" s="764"/>
      <c r="P8" s="765"/>
      <c r="Q8" s="766"/>
      <c r="R8" s="767"/>
      <c r="S8" s="767"/>
      <c r="T8" s="767"/>
      <c r="U8" s="767"/>
      <c r="V8" s="767"/>
      <c r="W8" s="767"/>
      <c r="X8" s="767"/>
      <c r="Y8" s="767"/>
      <c r="Z8" s="767"/>
      <c r="AA8" s="767"/>
      <c r="AB8" s="767"/>
      <c r="AC8" s="767"/>
      <c r="AD8" s="767"/>
      <c r="AE8" s="768"/>
      <c r="AF8" s="769"/>
      <c r="AG8" s="770"/>
      <c r="AH8" s="770"/>
      <c r="AI8" s="770"/>
      <c r="AJ8" s="771"/>
      <c r="AK8" s="752"/>
      <c r="AL8" s="753"/>
      <c r="AM8" s="753"/>
      <c r="AN8" s="753"/>
      <c r="AO8" s="753"/>
      <c r="AP8" s="753"/>
      <c r="AQ8" s="753"/>
      <c r="AR8" s="753"/>
      <c r="AS8" s="753"/>
      <c r="AT8" s="753"/>
      <c r="AU8" s="754"/>
      <c r="AV8" s="754"/>
      <c r="AW8" s="754"/>
      <c r="AX8" s="754"/>
      <c r="AY8" s="755"/>
      <c r="AZ8" s="217"/>
      <c r="BA8" s="217"/>
      <c r="BB8" s="217"/>
      <c r="BC8" s="217"/>
      <c r="BD8" s="217"/>
      <c r="BE8" s="218"/>
      <c r="BF8" s="218"/>
      <c r="BG8" s="218"/>
      <c r="BH8" s="218"/>
      <c r="BI8" s="218"/>
      <c r="BJ8" s="218"/>
      <c r="BK8" s="218"/>
      <c r="BL8" s="218"/>
      <c r="BM8" s="218"/>
      <c r="BN8" s="218"/>
      <c r="BO8" s="218"/>
      <c r="BP8" s="218"/>
      <c r="BQ8" s="223">
        <v>2</v>
      </c>
      <c r="BR8" s="224"/>
      <c r="BS8" s="756"/>
      <c r="BT8" s="757"/>
      <c r="BU8" s="757"/>
      <c r="BV8" s="757"/>
      <c r="BW8" s="757"/>
      <c r="BX8" s="757"/>
      <c r="BY8" s="757"/>
      <c r="BZ8" s="757"/>
      <c r="CA8" s="757"/>
      <c r="CB8" s="757"/>
      <c r="CC8" s="757"/>
      <c r="CD8" s="757"/>
      <c r="CE8" s="757"/>
      <c r="CF8" s="757"/>
      <c r="CG8" s="758"/>
      <c r="CH8" s="759"/>
      <c r="CI8" s="760"/>
      <c r="CJ8" s="760"/>
      <c r="CK8" s="760"/>
      <c r="CL8" s="761"/>
      <c r="CM8" s="759"/>
      <c r="CN8" s="760"/>
      <c r="CO8" s="760"/>
      <c r="CP8" s="760"/>
      <c r="CQ8" s="761"/>
      <c r="CR8" s="759"/>
      <c r="CS8" s="760"/>
      <c r="CT8" s="760"/>
      <c r="CU8" s="760"/>
      <c r="CV8" s="761"/>
      <c r="CW8" s="759"/>
      <c r="CX8" s="760"/>
      <c r="CY8" s="760"/>
      <c r="CZ8" s="760"/>
      <c r="DA8" s="761"/>
      <c r="DB8" s="759"/>
      <c r="DC8" s="760"/>
      <c r="DD8" s="760"/>
      <c r="DE8" s="760"/>
      <c r="DF8" s="761"/>
      <c r="DG8" s="759"/>
      <c r="DH8" s="760"/>
      <c r="DI8" s="760"/>
      <c r="DJ8" s="760"/>
      <c r="DK8" s="761"/>
      <c r="DL8" s="759"/>
      <c r="DM8" s="760"/>
      <c r="DN8" s="760"/>
      <c r="DO8" s="760"/>
      <c r="DP8" s="761"/>
      <c r="DQ8" s="759"/>
      <c r="DR8" s="760"/>
      <c r="DS8" s="760"/>
      <c r="DT8" s="760"/>
      <c r="DU8" s="761"/>
      <c r="DV8" s="756"/>
      <c r="DW8" s="757"/>
      <c r="DX8" s="757"/>
      <c r="DY8" s="757"/>
      <c r="DZ8" s="762"/>
      <c r="EA8" s="219"/>
    </row>
    <row r="9" spans="1:131" s="220" customFormat="1" ht="26.25" customHeight="1" x14ac:dyDescent="0.2">
      <c r="A9" s="223">
        <v>3</v>
      </c>
      <c r="B9" s="763"/>
      <c r="C9" s="764"/>
      <c r="D9" s="764"/>
      <c r="E9" s="764"/>
      <c r="F9" s="764"/>
      <c r="G9" s="764"/>
      <c r="H9" s="764"/>
      <c r="I9" s="764"/>
      <c r="J9" s="764"/>
      <c r="K9" s="764"/>
      <c r="L9" s="764"/>
      <c r="M9" s="764"/>
      <c r="N9" s="764"/>
      <c r="O9" s="764"/>
      <c r="P9" s="765"/>
      <c r="Q9" s="766"/>
      <c r="R9" s="767"/>
      <c r="S9" s="767"/>
      <c r="T9" s="767"/>
      <c r="U9" s="767"/>
      <c r="V9" s="767"/>
      <c r="W9" s="767"/>
      <c r="X9" s="767"/>
      <c r="Y9" s="767"/>
      <c r="Z9" s="767"/>
      <c r="AA9" s="767"/>
      <c r="AB9" s="767"/>
      <c r="AC9" s="767"/>
      <c r="AD9" s="767"/>
      <c r="AE9" s="768"/>
      <c r="AF9" s="769"/>
      <c r="AG9" s="770"/>
      <c r="AH9" s="770"/>
      <c r="AI9" s="770"/>
      <c r="AJ9" s="771"/>
      <c r="AK9" s="752"/>
      <c r="AL9" s="753"/>
      <c r="AM9" s="753"/>
      <c r="AN9" s="753"/>
      <c r="AO9" s="753"/>
      <c r="AP9" s="753"/>
      <c r="AQ9" s="753"/>
      <c r="AR9" s="753"/>
      <c r="AS9" s="753"/>
      <c r="AT9" s="753"/>
      <c r="AU9" s="754"/>
      <c r="AV9" s="754"/>
      <c r="AW9" s="754"/>
      <c r="AX9" s="754"/>
      <c r="AY9" s="755"/>
      <c r="AZ9" s="217"/>
      <c r="BA9" s="217"/>
      <c r="BB9" s="217"/>
      <c r="BC9" s="217"/>
      <c r="BD9" s="217"/>
      <c r="BE9" s="218"/>
      <c r="BF9" s="218"/>
      <c r="BG9" s="218"/>
      <c r="BH9" s="218"/>
      <c r="BI9" s="218"/>
      <c r="BJ9" s="218"/>
      <c r="BK9" s="218"/>
      <c r="BL9" s="218"/>
      <c r="BM9" s="218"/>
      <c r="BN9" s="218"/>
      <c r="BO9" s="218"/>
      <c r="BP9" s="218"/>
      <c r="BQ9" s="223">
        <v>3</v>
      </c>
      <c r="BR9" s="224"/>
      <c r="BS9" s="756"/>
      <c r="BT9" s="757"/>
      <c r="BU9" s="757"/>
      <c r="BV9" s="757"/>
      <c r="BW9" s="757"/>
      <c r="BX9" s="757"/>
      <c r="BY9" s="757"/>
      <c r="BZ9" s="757"/>
      <c r="CA9" s="757"/>
      <c r="CB9" s="757"/>
      <c r="CC9" s="757"/>
      <c r="CD9" s="757"/>
      <c r="CE9" s="757"/>
      <c r="CF9" s="757"/>
      <c r="CG9" s="758"/>
      <c r="CH9" s="759"/>
      <c r="CI9" s="760"/>
      <c r="CJ9" s="760"/>
      <c r="CK9" s="760"/>
      <c r="CL9" s="761"/>
      <c r="CM9" s="759"/>
      <c r="CN9" s="760"/>
      <c r="CO9" s="760"/>
      <c r="CP9" s="760"/>
      <c r="CQ9" s="761"/>
      <c r="CR9" s="759"/>
      <c r="CS9" s="760"/>
      <c r="CT9" s="760"/>
      <c r="CU9" s="760"/>
      <c r="CV9" s="761"/>
      <c r="CW9" s="759"/>
      <c r="CX9" s="760"/>
      <c r="CY9" s="760"/>
      <c r="CZ9" s="760"/>
      <c r="DA9" s="761"/>
      <c r="DB9" s="759"/>
      <c r="DC9" s="760"/>
      <c r="DD9" s="760"/>
      <c r="DE9" s="760"/>
      <c r="DF9" s="761"/>
      <c r="DG9" s="759"/>
      <c r="DH9" s="760"/>
      <c r="DI9" s="760"/>
      <c r="DJ9" s="760"/>
      <c r="DK9" s="761"/>
      <c r="DL9" s="759"/>
      <c r="DM9" s="760"/>
      <c r="DN9" s="760"/>
      <c r="DO9" s="760"/>
      <c r="DP9" s="761"/>
      <c r="DQ9" s="759"/>
      <c r="DR9" s="760"/>
      <c r="DS9" s="760"/>
      <c r="DT9" s="760"/>
      <c r="DU9" s="761"/>
      <c r="DV9" s="756"/>
      <c r="DW9" s="757"/>
      <c r="DX9" s="757"/>
      <c r="DY9" s="757"/>
      <c r="DZ9" s="762"/>
      <c r="EA9" s="219"/>
    </row>
    <row r="10" spans="1:131" s="220" customFormat="1" ht="26.25" customHeight="1" x14ac:dyDescent="0.2">
      <c r="A10" s="223">
        <v>4</v>
      </c>
      <c r="B10" s="763"/>
      <c r="C10" s="764"/>
      <c r="D10" s="764"/>
      <c r="E10" s="764"/>
      <c r="F10" s="764"/>
      <c r="G10" s="764"/>
      <c r="H10" s="764"/>
      <c r="I10" s="764"/>
      <c r="J10" s="764"/>
      <c r="K10" s="764"/>
      <c r="L10" s="764"/>
      <c r="M10" s="764"/>
      <c r="N10" s="764"/>
      <c r="O10" s="764"/>
      <c r="P10" s="765"/>
      <c r="Q10" s="766"/>
      <c r="R10" s="767"/>
      <c r="S10" s="767"/>
      <c r="T10" s="767"/>
      <c r="U10" s="767"/>
      <c r="V10" s="767"/>
      <c r="W10" s="767"/>
      <c r="X10" s="767"/>
      <c r="Y10" s="767"/>
      <c r="Z10" s="767"/>
      <c r="AA10" s="767"/>
      <c r="AB10" s="767"/>
      <c r="AC10" s="767"/>
      <c r="AD10" s="767"/>
      <c r="AE10" s="768"/>
      <c r="AF10" s="769"/>
      <c r="AG10" s="770"/>
      <c r="AH10" s="770"/>
      <c r="AI10" s="770"/>
      <c r="AJ10" s="771"/>
      <c r="AK10" s="752"/>
      <c r="AL10" s="753"/>
      <c r="AM10" s="753"/>
      <c r="AN10" s="753"/>
      <c r="AO10" s="753"/>
      <c r="AP10" s="753"/>
      <c r="AQ10" s="753"/>
      <c r="AR10" s="753"/>
      <c r="AS10" s="753"/>
      <c r="AT10" s="753"/>
      <c r="AU10" s="754"/>
      <c r="AV10" s="754"/>
      <c r="AW10" s="754"/>
      <c r="AX10" s="754"/>
      <c r="AY10" s="755"/>
      <c r="AZ10" s="217"/>
      <c r="BA10" s="217"/>
      <c r="BB10" s="217"/>
      <c r="BC10" s="217"/>
      <c r="BD10" s="217"/>
      <c r="BE10" s="218"/>
      <c r="BF10" s="218"/>
      <c r="BG10" s="218"/>
      <c r="BH10" s="218"/>
      <c r="BI10" s="218"/>
      <c r="BJ10" s="218"/>
      <c r="BK10" s="218"/>
      <c r="BL10" s="218"/>
      <c r="BM10" s="218"/>
      <c r="BN10" s="218"/>
      <c r="BO10" s="218"/>
      <c r="BP10" s="218"/>
      <c r="BQ10" s="223">
        <v>4</v>
      </c>
      <c r="BR10" s="224"/>
      <c r="BS10" s="756"/>
      <c r="BT10" s="757"/>
      <c r="BU10" s="757"/>
      <c r="BV10" s="757"/>
      <c r="BW10" s="757"/>
      <c r="BX10" s="757"/>
      <c r="BY10" s="757"/>
      <c r="BZ10" s="757"/>
      <c r="CA10" s="757"/>
      <c r="CB10" s="757"/>
      <c r="CC10" s="757"/>
      <c r="CD10" s="757"/>
      <c r="CE10" s="757"/>
      <c r="CF10" s="757"/>
      <c r="CG10" s="758"/>
      <c r="CH10" s="759"/>
      <c r="CI10" s="760"/>
      <c r="CJ10" s="760"/>
      <c r="CK10" s="760"/>
      <c r="CL10" s="761"/>
      <c r="CM10" s="759"/>
      <c r="CN10" s="760"/>
      <c r="CO10" s="760"/>
      <c r="CP10" s="760"/>
      <c r="CQ10" s="761"/>
      <c r="CR10" s="759"/>
      <c r="CS10" s="760"/>
      <c r="CT10" s="760"/>
      <c r="CU10" s="760"/>
      <c r="CV10" s="761"/>
      <c r="CW10" s="759"/>
      <c r="CX10" s="760"/>
      <c r="CY10" s="760"/>
      <c r="CZ10" s="760"/>
      <c r="DA10" s="761"/>
      <c r="DB10" s="759"/>
      <c r="DC10" s="760"/>
      <c r="DD10" s="760"/>
      <c r="DE10" s="760"/>
      <c r="DF10" s="761"/>
      <c r="DG10" s="759"/>
      <c r="DH10" s="760"/>
      <c r="DI10" s="760"/>
      <c r="DJ10" s="760"/>
      <c r="DK10" s="761"/>
      <c r="DL10" s="759"/>
      <c r="DM10" s="760"/>
      <c r="DN10" s="760"/>
      <c r="DO10" s="760"/>
      <c r="DP10" s="761"/>
      <c r="DQ10" s="759"/>
      <c r="DR10" s="760"/>
      <c r="DS10" s="760"/>
      <c r="DT10" s="760"/>
      <c r="DU10" s="761"/>
      <c r="DV10" s="756"/>
      <c r="DW10" s="757"/>
      <c r="DX10" s="757"/>
      <c r="DY10" s="757"/>
      <c r="DZ10" s="762"/>
      <c r="EA10" s="219"/>
    </row>
    <row r="11" spans="1:131" s="220" customFormat="1" ht="26.25" customHeight="1" x14ac:dyDescent="0.2">
      <c r="A11" s="223">
        <v>5</v>
      </c>
      <c r="B11" s="763"/>
      <c r="C11" s="764"/>
      <c r="D11" s="764"/>
      <c r="E11" s="764"/>
      <c r="F11" s="764"/>
      <c r="G11" s="764"/>
      <c r="H11" s="764"/>
      <c r="I11" s="764"/>
      <c r="J11" s="764"/>
      <c r="K11" s="764"/>
      <c r="L11" s="764"/>
      <c r="M11" s="764"/>
      <c r="N11" s="764"/>
      <c r="O11" s="764"/>
      <c r="P11" s="765"/>
      <c r="Q11" s="766"/>
      <c r="R11" s="767"/>
      <c r="S11" s="767"/>
      <c r="T11" s="767"/>
      <c r="U11" s="767"/>
      <c r="V11" s="767"/>
      <c r="W11" s="767"/>
      <c r="X11" s="767"/>
      <c r="Y11" s="767"/>
      <c r="Z11" s="767"/>
      <c r="AA11" s="767"/>
      <c r="AB11" s="767"/>
      <c r="AC11" s="767"/>
      <c r="AD11" s="767"/>
      <c r="AE11" s="768"/>
      <c r="AF11" s="769"/>
      <c r="AG11" s="770"/>
      <c r="AH11" s="770"/>
      <c r="AI11" s="770"/>
      <c r="AJ11" s="771"/>
      <c r="AK11" s="752"/>
      <c r="AL11" s="753"/>
      <c r="AM11" s="753"/>
      <c r="AN11" s="753"/>
      <c r="AO11" s="753"/>
      <c r="AP11" s="753"/>
      <c r="AQ11" s="753"/>
      <c r="AR11" s="753"/>
      <c r="AS11" s="753"/>
      <c r="AT11" s="753"/>
      <c r="AU11" s="754"/>
      <c r="AV11" s="754"/>
      <c r="AW11" s="754"/>
      <c r="AX11" s="754"/>
      <c r="AY11" s="755"/>
      <c r="AZ11" s="217"/>
      <c r="BA11" s="217"/>
      <c r="BB11" s="217"/>
      <c r="BC11" s="217"/>
      <c r="BD11" s="217"/>
      <c r="BE11" s="218"/>
      <c r="BF11" s="218"/>
      <c r="BG11" s="218"/>
      <c r="BH11" s="218"/>
      <c r="BI11" s="218"/>
      <c r="BJ11" s="218"/>
      <c r="BK11" s="218"/>
      <c r="BL11" s="218"/>
      <c r="BM11" s="218"/>
      <c r="BN11" s="218"/>
      <c r="BO11" s="218"/>
      <c r="BP11" s="218"/>
      <c r="BQ11" s="223">
        <v>5</v>
      </c>
      <c r="BR11" s="224"/>
      <c r="BS11" s="756"/>
      <c r="BT11" s="757"/>
      <c r="BU11" s="757"/>
      <c r="BV11" s="757"/>
      <c r="BW11" s="757"/>
      <c r="BX11" s="757"/>
      <c r="BY11" s="757"/>
      <c r="BZ11" s="757"/>
      <c r="CA11" s="757"/>
      <c r="CB11" s="757"/>
      <c r="CC11" s="757"/>
      <c r="CD11" s="757"/>
      <c r="CE11" s="757"/>
      <c r="CF11" s="757"/>
      <c r="CG11" s="758"/>
      <c r="CH11" s="759"/>
      <c r="CI11" s="760"/>
      <c r="CJ11" s="760"/>
      <c r="CK11" s="760"/>
      <c r="CL11" s="761"/>
      <c r="CM11" s="759"/>
      <c r="CN11" s="760"/>
      <c r="CO11" s="760"/>
      <c r="CP11" s="760"/>
      <c r="CQ11" s="761"/>
      <c r="CR11" s="759"/>
      <c r="CS11" s="760"/>
      <c r="CT11" s="760"/>
      <c r="CU11" s="760"/>
      <c r="CV11" s="761"/>
      <c r="CW11" s="759"/>
      <c r="CX11" s="760"/>
      <c r="CY11" s="760"/>
      <c r="CZ11" s="760"/>
      <c r="DA11" s="761"/>
      <c r="DB11" s="759"/>
      <c r="DC11" s="760"/>
      <c r="DD11" s="760"/>
      <c r="DE11" s="760"/>
      <c r="DF11" s="761"/>
      <c r="DG11" s="759"/>
      <c r="DH11" s="760"/>
      <c r="DI11" s="760"/>
      <c r="DJ11" s="760"/>
      <c r="DK11" s="761"/>
      <c r="DL11" s="759"/>
      <c r="DM11" s="760"/>
      <c r="DN11" s="760"/>
      <c r="DO11" s="760"/>
      <c r="DP11" s="761"/>
      <c r="DQ11" s="759"/>
      <c r="DR11" s="760"/>
      <c r="DS11" s="760"/>
      <c r="DT11" s="760"/>
      <c r="DU11" s="761"/>
      <c r="DV11" s="756"/>
      <c r="DW11" s="757"/>
      <c r="DX11" s="757"/>
      <c r="DY11" s="757"/>
      <c r="DZ11" s="762"/>
      <c r="EA11" s="219"/>
    </row>
    <row r="12" spans="1:131" s="220" customFormat="1" ht="26.25" customHeight="1" x14ac:dyDescent="0.2">
      <c r="A12" s="223">
        <v>6</v>
      </c>
      <c r="B12" s="763"/>
      <c r="C12" s="764"/>
      <c r="D12" s="764"/>
      <c r="E12" s="764"/>
      <c r="F12" s="764"/>
      <c r="G12" s="764"/>
      <c r="H12" s="764"/>
      <c r="I12" s="764"/>
      <c r="J12" s="764"/>
      <c r="K12" s="764"/>
      <c r="L12" s="764"/>
      <c r="M12" s="764"/>
      <c r="N12" s="764"/>
      <c r="O12" s="764"/>
      <c r="P12" s="765"/>
      <c r="Q12" s="766"/>
      <c r="R12" s="767"/>
      <c r="S12" s="767"/>
      <c r="T12" s="767"/>
      <c r="U12" s="767"/>
      <c r="V12" s="767"/>
      <c r="W12" s="767"/>
      <c r="X12" s="767"/>
      <c r="Y12" s="767"/>
      <c r="Z12" s="767"/>
      <c r="AA12" s="767"/>
      <c r="AB12" s="767"/>
      <c r="AC12" s="767"/>
      <c r="AD12" s="767"/>
      <c r="AE12" s="768"/>
      <c r="AF12" s="769"/>
      <c r="AG12" s="770"/>
      <c r="AH12" s="770"/>
      <c r="AI12" s="770"/>
      <c r="AJ12" s="771"/>
      <c r="AK12" s="752"/>
      <c r="AL12" s="753"/>
      <c r="AM12" s="753"/>
      <c r="AN12" s="753"/>
      <c r="AO12" s="753"/>
      <c r="AP12" s="753"/>
      <c r="AQ12" s="753"/>
      <c r="AR12" s="753"/>
      <c r="AS12" s="753"/>
      <c r="AT12" s="753"/>
      <c r="AU12" s="754"/>
      <c r="AV12" s="754"/>
      <c r="AW12" s="754"/>
      <c r="AX12" s="754"/>
      <c r="AY12" s="755"/>
      <c r="AZ12" s="217"/>
      <c r="BA12" s="217"/>
      <c r="BB12" s="217"/>
      <c r="BC12" s="217"/>
      <c r="BD12" s="217"/>
      <c r="BE12" s="218"/>
      <c r="BF12" s="218"/>
      <c r="BG12" s="218"/>
      <c r="BH12" s="218"/>
      <c r="BI12" s="218"/>
      <c r="BJ12" s="218"/>
      <c r="BK12" s="218"/>
      <c r="BL12" s="218"/>
      <c r="BM12" s="218"/>
      <c r="BN12" s="218"/>
      <c r="BO12" s="218"/>
      <c r="BP12" s="218"/>
      <c r="BQ12" s="223">
        <v>6</v>
      </c>
      <c r="BR12" s="224"/>
      <c r="BS12" s="756"/>
      <c r="BT12" s="757"/>
      <c r="BU12" s="757"/>
      <c r="BV12" s="757"/>
      <c r="BW12" s="757"/>
      <c r="BX12" s="757"/>
      <c r="BY12" s="757"/>
      <c r="BZ12" s="757"/>
      <c r="CA12" s="757"/>
      <c r="CB12" s="757"/>
      <c r="CC12" s="757"/>
      <c r="CD12" s="757"/>
      <c r="CE12" s="757"/>
      <c r="CF12" s="757"/>
      <c r="CG12" s="758"/>
      <c r="CH12" s="759"/>
      <c r="CI12" s="760"/>
      <c r="CJ12" s="760"/>
      <c r="CK12" s="760"/>
      <c r="CL12" s="761"/>
      <c r="CM12" s="759"/>
      <c r="CN12" s="760"/>
      <c r="CO12" s="760"/>
      <c r="CP12" s="760"/>
      <c r="CQ12" s="761"/>
      <c r="CR12" s="759"/>
      <c r="CS12" s="760"/>
      <c r="CT12" s="760"/>
      <c r="CU12" s="760"/>
      <c r="CV12" s="761"/>
      <c r="CW12" s="759"/>
      <c r="CX12" s="760"/>
      <c r="CY12" s="760"/>
      <c r="CZ12" s="760"/>
      <c r="DA12" s="761"/>
      <c r="DB12" s="759"/>
      <c r="DC12" s="760"/>
      <c r="DD12" s="760"/>
      <c r="DE12" s="760"/>
      <c r="DF12" s="761"/>
      <c r="DG12" s="759"/>
      <c r="DH12" s="760"/>
      <c r="DI12" s="760"/>
      <c r="DJ12" s="760"/>
      <c r="DK12" s="761"/>
      <c r="DL12" s="759"/>
      <c r="DM12" s="760"/>
      <c r="DN12" s="760"/>
      <c r="DO12" s="760"/>
      <c r="DP12" s="761"/>
      <c r="DQ12" s="759"/>
      <c r="DR12" s="760"/>
      <c r="DS12" s="760"/>
      <c r="DT12" s="760"/>
      <c r="DU12" s="761"/>
      <c r="DV12" s="756"/>
      <c r="DW12" s="757"/>
      <c r="DX12" s="757"/>
      <c r="DY12" s="757"/>
      <c r="DZ12" s="762"/>
      <c r="EA12" s="219"/>
    </row>
    <row r="13" spans="1:131" s="220" customFormat="1" ht="26.25" customHeight="1" x14ac:dyDescent="0.2">
      <c r="A13" s="223">
        <v>7</v>
      </c>
      <c r="B13" s="763"/>
      <c r="C13" s="764"/>
      <c r="D13" s="764"/>
      <c r="E13" s="764"/>
      <c r="F13" s="764"/>
      <c r="G13" s="764"/>
      <c r="H13" s="764"/>
      <c r="I13" s="764"/>
      <c r="J13" s="764"/>
      <c r="K13" s="764"/>
      <c r="L13" s="764"/>
      <c r="M13" s="764"/>
      <c r="N13" s="764"/>
      <c r="O13" s="764"/>
      <c r="P13" s="765"/>
      <c r="Q13" s="766"/>
      <c r="R13" s="767"/>
      <c r="S13" s="767"/>
      <c r="T13" s="767"/>
      <c r="U13" s="767"/>
      <c r="V13" s="767"/>
      <c r="W13" s="767"/>
      <c r="X13" s="767"/>
      <c r="Y13" s="767"/>
      <c r="Z13" s="767"/>
      <c r="AA13" s="767"/>
      <c r="AB13" s="767"/>
      <c r="AC13" s="767"/>
      <c r="AD13" s="767"/>
      <c r="AE13" s="768"/>
      <c r="AF13" s="769"/>
      <c r="AG13" s="770"/>
      <c r="AH13" s="770"/>
      <c r="AI13" s="770"/>
      <c r="AJ13" s="771"/>
      <c r="AK13" s="752"/>
      <c r="AL13" s="753"/>
      <c r="AM13" s="753"/>
      <c r="AN13" s="753"/>
      <c r="AO13" s="753"/>
      <c r="AP13" s="753"/>
      <c r="AQ13" s="753"/>
      <c r="AR13" s="753"/>
      <c r="AS13" s="753"/>
      <c r="AT13" s="753"/>
      <c r="AU13" s="754"/>
      <c r="AV13" s="754"/>
      <c r="AW13" s="754"/>
      <c r="AX13" s="754"/>
      <c r="AY13" s="755"/>
      <c r="AZ13" s="217"/>
      <c r="BA13" s="217"/>
      <c r="BB13" s="217"/>
      <c r="BC13" s="217"/>
      <c r="BD13" s="217"/>
      <c r="BE13" s="218"/>
      <c r="BF13" s="218"/>
      <c r="BG13" s="218"/>
      <c r="BH13" s="218"/>
      <c r="BI13" s="218"/>
      <c r="BJ13" s="218"/>
      <c r="BK13" s="218"/>
      <c r="BL13" s="218"/>
      <c r="BM13" s="218"/>
      <c r="BN13" s="218"/>
      <c r="BO13" s="218"/>
      <c r="BP13" s="218"/>
      <c r="BQ13" s="223">
        <v>7</v>
      </c>
      <c r="BR13" s="224"/>
      <c r="BS13" s="756"/>
      <c r="BT13" s="757"/>
      <c r="BU13" s="757"/>
      <c r="BV13" s="757"/>
      <c r="BW13" s="757"/>
      <c r="BX13" s="757"/>
      <c r="BY13" s="757"/>
      <c r="BZ13" s="757"/>
      <c r="CA13" s="757"/>
      <c r="CB13" s="757"/>
      <c r="CC13" s="757"/>
      <c r="CD13" s="757"/>
      <c r="CE13" s="757"/>
      <c r="CF13" s="757"/>
      <c r="CG13" s="758"/>
      <c r="CH13" s="759"/>
      <c r="CI13" s="760"/>
      <c r="CJ13" s="760"/>
      <c r="CK13" s="760"/>
      <c r="CL13" s="761"/>
      <c r="CM13" s="759"/>
      <c r="CN13" s="760"/>
      <c r="CO13" s="760"/>
      <c r="CP13" s="760"/>
      <c r="CQ13" s="761"/>
      <c r="CR13" s="759"/>
      <c r="CS13" s="760"/>
      <c r="CT13" s="760"/>
      <c r="CU13" s="760"/>
      <c r="CV13" s="761"/>
      <c r="CW13" s="759"/>
      <c r="CX13" s="760"/>
      <c r="CY13" s="760"/>
      <c r="CZ13" s="760"/>
      <c r="DA13" s="761"/>
      <c r="DB13" s="759"/>
      <c r="DC13" s="760"/>
      <c r="DD13" s="760"/>
      <c r="DE13" s="760"/>
      <c r="DF13" s="761"/>
      <c r="DG13" s="759"/>
      <c r="DH13" s="760"/>
      <c r="DI13" s="760"/>
      <c r="DJ13" s="760"/>
      <c r="DK13" s="761"/>
      <c r="DL13" s="759"/>
      <c r="DM13" s="760"/>
      <c r="DN13" s="760"/>
      <c r="DO13" s="760"/>
      <c r="DP13" s="761"/>
      <c r="DQ13" s="759"/>
      <c r="DR13" s="760"/>
      <c r="DS13" s="760"/>
      <c r="DT13" s="760"/>
      <c r="DU13" s="761"/>
      <c r="DV13" s="756"/>
      <c r="DW13" s="757"/>
      <c r="DX13" s="757"/>
      <c r="DY13" s="757"/>
      <c r="DZ13" s="762"/>
      <c r="EA13" s="219"/>
    </row>
    <row r="14" spans="1:131" s="220" customFormat="1" ht="26.25" customHeight="1" x14ac:dyDescent="0.2">
      <c r="A14" s="223">
        <v>8</v>
      </c>
      <c r="B14" s="763"/>
      <c r="C14" s="764"/>
      <c r="D14" s="764"/>
      <c r="E14" s="764"/>
      <c r="F14" s="764"/>
      <c r="G14" s="764"/>
      <c r="H14" s="764"/>
      <c r="I14" s="764"/>
      <c r="J14" s="764"/>
      <c r="K14" s="764"/>
      <c r="L14" s="764"/>
      <c r="M14" s="764"/>
      <c r="N14" s="764"/>
      <c r="O14" s="764"/>
      <c r="P14" s="765"/>
      <c r="Q14" s="766"/>
      <c r="R14" s="767"/>
      <c r="S14" s="767"/>
      <c r="T14" s="767"/>
      <c r="U14" s="767"/>
      <c r="V14" s="767"/>
      <c r="W14" s="767"/>
      <c r="X14" s="767"/>
      <c r="Y14" s="767"/>
      <c r="Z14" s="767"/>
      <c r="AA14" s="767"/>
      <c r="AB14" s="767"/>
      <c r="AC14" s="767"/>
      <c r="AD14" s="767"/>
      <c r="AE14" s="768"/>
      <c r="AF14" s="769"/>
      <c r="AG14" s="770"/>
      <c r="AH14" s="770"/>
      <c r="AI14" s="770"/>
      <c r="AJ14" s="771"/>
      <c r="AK14" s="752"/>
      <c r="AL14" s="753"/>
      <c r="AM14" s="753"/>
      <c r="AN14" s="753"/>
      <c r="AO14" s="753"/>
      <c r="AP14" s="753"/>
      <c r="AQ14" s="753"/>
      <c r="AR14" s="753"/>
      <c r="AS14" s="753"/>
      <c r="AT14" s="753"/>
      <c r="AU14" s="754"/>
      <c r="AV14" s="754"/>
      <c r="AW14" s="754"/>
      <c r="AX14" s="754"/>
      <c r="AY14" s="755"/>
      <c r="AZ14" s="217"/>
      <c r="BA14" s="217"/>
      <c r="BB14" s="217"/>
      <c r="BC14" s="217"/>
      <c r="BD14" s="217"/>
      <c r="BE14" s="218"/>
      <c r="BF14" s="218"/>
      <c r="BG14" s="218"/>
      <c r="BH14" s="218"/>
      <c r="BI14" s="218"/>
      <c r="BJ14" s="218"/>
      <c r="BK14" s="218"/>
      <c r="BL14" s="218"/>
      <c r="BM14" s="218"/>
      <c r="BN14" s="218"/>
      <c r="BO14" s="218"/>
      <c r="BP14" s="218"/>
      <c r="BQ14" s="223">
        <v>8</v>
      </c>
      <c r="BR14" s="224"/>
      <c r="BS14" s="756"/>
      <c r="BT14" s="757"/>
      <c r="BU14" s="757"/>
      <c r="BV14" s="757"/>
      <c r="BW14" s="757"/>
      <c r="BX14" s="757"/>
      <c r="BY14" s="757"/>
      <c r="BZ14" s="757"/>
      <c r="CA14" s="757"/>
      <c r="CB14" s="757"/>
      <c r="CC14" s="757"/>
      <c r="CD14" s="757"/>
      <c r="CE14" s="757"/>
      <c r="CF14" s="757"/>
      <c r="CG14" s="758"/>
      <c r="CH14" s="759"/>
      <c r="CI14" s="760"/>
      <c r="CJ14" s="760"/>
      <c r="CK14" s="760"/>
      <c r="CL14" s="761"/>
      <c r="CM14" s="759"/>
      <c r="CN14" s="760"/>
      <c r="CO14" s="760"/>
      <c r="CP14" s="760"/>
      <c r="CQ14" s="761"/>
      <c r="CR14" s="759"/>
      <c r="CS14" s="760"/>
      <c r="CT14" s="760"/>
      <c r="CU14" s="760"/>
      <c r="CV14" s="761"/>
      <c r="CW14" s="759"/>
      <c r="CX14" s="760"/>
      <c r="CY14" s="760"/>
      <c r="CZ14" s="760"/>
      <c r="DA14" s="761"/>
      <c r="DB14" s="759"/>
      <c r="DC14" s="760"/>
      <c r="DD14" s="760"/>
      <c r="DE14" s="760"/>
      <c r="DF14" s="761"/>
      <c r="DG14" s="759"/>
      <c r="DH14" s="760"/>
      <c r="DI14" s="760"/>
      <c r="DJ14" s="760"/>
      <c r="DK14" s="761"/>
      <c r="DL14" s="759"/>
      <c r="DM14" s="760"/>
      <c r="DN14" s="760"/>
      <c r="DO14" s="760"/>
      <c r="DP14" s="761"/>
      <c r="DQ14" s="759"/>
      <c r="DR14" s="760"/>
      <c r="DS14" s="760"/>
      <c r="DT14" s="760"/>
      <c r="DU14" s="761"/>
      <c r="DV14" s="756"/>
      <c r="DW14" s="757"/>
      <c r="DX14" s="757"/>
      <c r="DY14" s="757"/>
      <c r="DZ14" s="762"/>
      <c r="EA14" s="219"/>
    </row>
    <row r="15" spans="1:131" s="220" customFormat="1" ht="26.25" customHeight="1" x14ac:dyDescent="0.2">
      <c r="A15" s="223">
        <v>9</v>
      </c>
      <c r="B15" s="763"/>
      <c r="C15" s="764"/>
      <c r="D15" s="764"/>
      <c r="E15" s="764"/>
      <c r="F15" s="764"/>
      <c r="G15" s="764"/>
      <c r="H15" s="764"/>
      <c r="I15" s="764"/>
      <c r="J15" s="764"/>
      <c r="K15" s="764"/>
      <c r="L15" s="764"/>
      <c r="M15" s="764"/>
      <c r="N15" s="764"/>
      <c r="O15" s="764"/>
      <c r="P15" s="765"/>
      <c r="Q15" s="766"/>
      <c r="R15" s="767"/>
      <c r="S15" s="767"/>
      <c r="T15" s="767"/>
      <c r="U15" s="767"/>
      <c r="V15" s="767"/>
      <c r="W15" s="767"/>
      <c r="X15" s="767"/>
      <c r="Y15" s="767"/>
      <c r="Z15" s="767"/>
      <c r="AA15" s="767"/>
      <c r="AB15" s="767"/>
      <c r="AC15" s="767"/>
      <c r="AD15" s="767"/>
      <c r="AE15" s="768"/>
      <c r="AF15" s="769"/>
      <c r="AG15" s="770"/>
      <c r="AH15" s="770"/>
      <c r="AI15" s="770"/>
      <c r="AJ15" s="771"/>
      <c r="AK15" s="752"/>
      <c r="AL15" s="753"/>
      <c r="AM15" s="753"/>
      <c r="AN15" s="753"/>
      <c r="AO15" s="753"/>
      <c r="AP15" s="753"/>
      <c r="AQ15" s="753"/>
      <c r="AR15" s="753"/>
      <c r="AS15" s="753"/>
      <c r="AT15" s="753"/>
      <c r="AU15" s="754"/>
      <c r="AV15" s="754"/>
      <c r="AW15" s="754"/>
      <c r="AX15" s="754"/>
      <c r="AY15" s="755"/>
      <c r="AZ15" s="217"/>
      <c r="BA15" s="217"/>
      <c r="BB15" s="217"/>
      <c r="BC15" s="217"/>
      <c r="BD15" s="217"/>
      <c r="BE15" s="218"/>
      <c r="BF15" s="218"/>
      <c r="BG15" s="218"/>
      <c r="BH15" s="218"/>
      <c r="BI15" s="218"/>
      <c r="BJ15" s="218"/>
      <c r="BK15" s="218"/>
      <c r="BL15" s="218"/>
      <c r="BM15" s="218"/>
      <c r="BN15" s="218"/>
      <c r="BO15" s="218"/>
      <c r="BP15" s="218"/>
      <c r="BQ15" s="223">
        <v>9</v>
      </c>
      <c r="BR15" s="224"/>
      <c r="BS15" s="756"/>
      <c r="BT15" s="757"/>
      <c r="BU15" s="757"/>
      <c r="BV15" s="757"/>
      <c r="BW15" s="757"/>
      <c r="BX15" s="757"/>
      <c r="BY15" s="757"/>
      <c r="BZ15" s="757"/>
      <c r="CA15" s="757"/>
      <c r="CB15" s="757"/>
      <c r="CC15" s="757"/>
      <c r="CD15" s="757"/>
      <c r="CE15" s="757"/>
      <c r="CF15" s="757"/>
      <c r="CG15" s="758"/>
      <c r="CH15" s="759"/>
      <c r="CI15" s="760"/>
      <c r="CJ15" s="760"/>
      <c r="CK15" s="760"/>
      <c r="CL15" s="761"/>
      <c r="CM15" s="759"/>
      <c r="CN15" s="760"/>
      <c r="CO15" s="760"/>
      <c r="CP15" s="760"/>
      <c r="CQ15" s="761"/>
      <c r="CR15" s="759"/>
      <c r="CS15" s="760"/>
      <c r="CT15" s="760"/>
      <c r="CU15" s="760"/>
      <c r="CV15" s="761"/>
      <c r="CW15" s="759"/>
      <c r="CX15" s="760"/>
      <c r="CY15" s="760"/>
      <c r="CZ15" s="760"/>
      <c r="DA15" s="761"/>
      <c r="DB15" s="759"/>
      <c r="DC15" s="760"/>
      <c r="DD15" s="760"/>
      <c r="DE15" s="760"/>
      <c r="DF15" s="761"/>
      <c r="DG15" s="759"/>
      <c r="DH15" s="760"/>
      <c r="DI15" s="760"/>
      <c r="DJ15" s="760"/>
      <c r="DK15" s="761"/>
      <c r="DL15" s="759"/>
      <c r="DM15" s="760"/>
      <c r="DN15" s="760"/>
      <c r="DO15" s="760"/>
      <c r="DP15" s="761"/>
      <c r="DQ15" s="759"/>
      <c r="DR15" s="760"/>
      <c r="DS15" s="760"/>
      <c r="DT15" s="760"/>
      <c r="DU15" s="761"/>
      <c r="DV15" s="756"/>
      <c r="DW15" s="757"/>
      <c r="DX15" s="757"/>
      <c r="DY15" s="757"/>
      <c r="DZ15" s="762"/>
      <c r="EA15" s="219"/>
    </row>
    <row r="16" spans="1:131" s="220" customFormat="1" ht="26.25" customHeight="1" x14ac:dyDescent="0.2">
      <c r="A16" s="223">
        <v>10</v>
      </c>
      <c r="B16" s="763"/>
      <c r="C16" s="764"/>
      <c r="D16" s="764"/>
      <c r="E16" s="764"/>
      <c r="F16" s="764"/>
      <c r="G16" s="764"/>
      <c r="H16" s="764"/>
      <c r="I16" s="764"/>
      <c r="J16" s="764"/>
      <c r="K16" s="764"/>
      <c r="L16" s="764"/>
      <c r="M16" s="764"/>
      <c r="N16" s="764"/>
      <c r="O16" s="764"/>
      <c r="P16" s="765"/>
      <c r="Q16" s="766"/>
      <c r="R16" s="767"/>
      <c r="S16" s="767"/>
      <c r="T16" s="767"/>
      <c r="U16" s="767"/>
      <c r="V16" s="767"/>
      <c r="W16" s="767"/>
      <c r="X16" s="767"/>
      <c r="Y16" s="767"/>
      <c r="Z16" s="767"/>
      <c r="AA16" s="767"/>
      <c r="AB16" s="767"/>
      <c r="AC16" s="767"/>
      <c r="AD16" s="767"/>
      <c r="AE16" s="768"/>
      <c r="AF16" s="769"/>
      <c r="AG16" s="770"/>
      <c r="AH16" s="770"/>
      <c r="AI16" s="770"/>
      <c r="AJ16" s="771"/>
      <c r="AK16" s="752"/>
      <c r="AL16" s="753"/>
      <c r="AM16" s="753"/>
      <c r="AN16" s="753"/>
      <c r="AO16" s="753"/>
      <c r="AP16" s="753"/>
      <c r="AQ16" s="753"/>
      <c r="AR16" s="753"/>
      <c r="AS16" s="753"/>
      <c r="AT16" s="753"/>
      <c r="AU16" s="754"/>
      <c r="AV16" s="754"/>
      <c r="AW16" s="754"/>
      <c r="AX16" s="754"/>
      <c r="AY16" s="755"/>
      <c r="AZ16" s="217"/>
      <c r="BA16" s="217"/>
      <c r="BB16" s="217"/>
      <c r="BC16" s="217"/>
      <c r="BD16" s="217"/>
      <c r="BE16" s="218"/>
      <c r="BF16" s="218"/>
      <c r="BG16" s="218"/>
      <c r="BH16" s="218"/>
      <c r="BI16" s="218"/>
      <c r="BJ16" s="218"/>
      <c r="BK16" s="218"/>
      <c r="BL16" s="218"/>
      <c r="BM16" s="218"/>
      <c r="BN16" s="218"/>
      <c r="BO16" s="218"/>
      <c r="BP16" s="218"/>
      <c r="BQ16" s="223">
        <v>10</v>
      </c>
      <c r="BR16" s="224"/>
      <c r="BS16" s="756"/>
      <c r="BT16" s="757"/>
      <c r="BU16" s="757"/>
      <c r="BV16" s="757"/>
      <c r="BW16" s="757"/>
      <c r="BX16" s="757"/>
      <c r="BY16" s="757"/>
      <c r="BZ16" s="757"/>
      <c r="CA16" s="757"/>
      <c r="CB16" s="757"/>
      <c r="CC16" s="757"/>
      <c r="CD16" s="757"/>
      <c r="CE16" s="757"/>
      <c r="CF16" s="757"/>
      <c r="CG16" s="758"/>
      <c r="CH16" s="759"/>
      <c r="CI16" s="760"/>
      <c r="CJ16" s="760"/>
      <c r="CK16" s="760"/>
      <c r="CL16" s="761"/>
      <c r="CM16" s="759"/>
      <c r="CN16" s="760"/>
      <c r="CO16" s="760"/>
      <c r="CP16" s="760"/>
      <c r="CQ16" s="761"/>
      <c r="CR16" s="759"/>
      <c r="CS16" s="760"/>
      <c r="CT16" s="760"/>
      <c r="CU16" s="760"/>
      <c r="CV16" s="761"/>
      <c r="CW16" s="759"/>
      <c r="CX16" s="760"/>
      <c r="CY16" s="760"/>
      <c r="CZ16" s="760"/>
      <c r="DA16" s="761"/>
      <c r="DB16" s="759"/>
      <c r="DC16" s="760"/>
      <c r="DD16" s="760"/>
      <c r="DE16" s="760"/>
      <c r="DF16" s="761"/>
      <c r="DG16" s="759"/>
      <c r="DH16" s="760"/>
      <c r="DI16" s="760"/>
      <c r="DJ16" s="760"/>
      <c r="DK16" s="761"/>
      <c r="DL16" s="759"/>
      <c r="DM16" s="760"/>
      <c r="DN16" s="760"/>
      <c r="DO16" s="760"/>
      <c r="DP16" s="761"/>
      <c r="DQ16" s="759"/>
      <c r="DR16" s="760"/>
      <c r="DS16" s="760"/>
      <c r="DT16" s="760"/>
      <c r="DU16" s="761"/>
      <c r="DV16" s="756"/>
      <c r="DW16" s="757"/>
      <c r="DX16" s="757"/>
      <c r="DY16" s="757"/>
      <c r="DZ16" s="762"/>
      <c r="EA16" s="219"/>
    </row>
    <row r="17" spans="1:131" s="220" customFormat="1" ht="26.25" customHeight="1" x14ac:dyDescent="0.2">
      <c r="A17" s="223">
        <v>11</v>
      </c>
      <c r="B17" s="763"/>
      <c r="C17" s="764"/>
      <c r="D17" s="764"/>
      <c r="E17" s="764"/>
      <c r="F17" s="764"/>
      <c r="G17" s="764"/>
      <c r="H17" s="764"/>
      <c r="I17" s="764"/>
      <c r="J17" s="764"/>
      <c r="K17" s="764"/>
      <c r="L17" s="764"/>
      <c r="M17" s="764"/>
      <c r="N17" s="764"/>
      <c r="O17" s="764"/>
      <c r="P17" s="765"/>
      <c r="Q17" s="766"/>
      <c r="R17" s="767"/>
      <c r="S17" s="767"/>
      <c r="T17" s="767"/>
      <c r="U17" s="767"/>
      <c r="V17" s="767"/>
      <c r="W17" s="767"/>
      <c r="X17" s="767"/>
      <c r="Y17" s="767"/>
      <c r="Z17" s="767"/>
      <c r="AA17" s="767"/>
      <c r="AB17" s="767"/>
      <c r="AC17" s="767"/>
      <c r="AD17" s="767"/>
      <c r="AE17" s="768"/>
      <c r="AF17" s="769"/>
      <c r="AG17" s="770"/>
      <c r="AH17" s="770"/>
      <c r="AI17" s="770"/>
      <c r="AJ17" s="771"/>
      <c r="AK17" s="752"/>
      <c r="AL17" s="753"/>
      <c r="AM17" s="753"/>
      <c r="AN17" s="753"/>
      <c r="AO17" s="753"/>
      <c r="AP17" s="753"/>
      <c r="AQ17" s="753"/>
      <c r="AR17" s="753"/>
      <c r="AS17" s="753"/>
      <c r="AT17" s="753"/>
      <c r="AU17" s="754"/>
      <c r="AV17" s="754"/>
      <c r="AW17" s="754"/>
      <c r="AX17" s="754"/>
      <c r="AY17" s="755"/>
      <c r="AZ17" s="217"/>
      <c r="BA17" s="217"/>
      <c r="BB17" s="217"/>
      <c r="BC17" s="217"/>
      <c r="BD17" s="217"/>
      <c r="BE17" s="218"/>
      <c r="BF17" s="218"/>
      <c r="BG17" s="218"/>
      <c r="BH17" s="218"/>
      <c r="BI17" s="218"/>
      <c r="BJ17" s="218"/>
      <c r="BK17" s="218"/>
      <c r="BL17" s="218"/>
      <c r="BM17" s="218"/>
      <c r="BN17" s="218"/>
      <c r="BO17" s="218"/>
      <c r="BP17" s="218"/>
      <c r="BQ17" s="223">
        <v>11</v>
      </c>
      <c r="BR17" s="224"/>
      <c r="BS17" s="756"/>
      <c r="BT17" s="757"/>
      <c r="BU17" s="757"/>
      <c r="BV17" s="757"/>
      <c r="BW17" s="757"/>
      <c r="BX17" s="757"/>
      <c r="BY17" s="757"/>
      <c r="BZ17" s="757"/>
      <c r="CA17" s="757"/>
      <c r="CB17" s="757"/>
      <c r="CC17" s="757"/>
      <c r="CD17" s="757"/>
      <c r="CE17" s="757"/>
      <c r="CF17" s="757"/>
      <c r="CG17" s="758"/>
      <c r="CH17" s="759"/>
      <c r="CI17" s="760"/>
      <c r="CJ17" s="760"/>
      <c r="CK17" s="760"/>
      <c r="CL17" s="761"/>
      <c r="CM17" s="759"/>
      <c r="CN17" s="760"/>
      <c r="CO17" s="760"/>
      <c r="CP17" s="760"/>
      <c r="CQ17" s="761"/>
      <c r="CR17" s="759"/>
      <c r="CS17" s="760"/>
      <c r="CT17" s="760"/>
      <c r="CU17" s="760"/>
      <c r="CV17" s="761"/>
      <c r="CW17" s="759"/>
      <c r="CX17" s="760"/>
      <c r="CY17" s="760"/>
      <c r="CZ17" s="760"/>
      <c r="DA17" s="761"/>
      <c r="DB17" s="759"/>
      <c r="DC17" s="760"/>
      <c r="DD17" s="760"/>
      <c r="DE17" s="760"/>
      <c r="DF17" s="761"/>
      <c r="DG17" s="759"/>
      <c r="DH17" s="760"/>
      <c r="DI17" s="760"/>
      <c r="DJ17" s="760"/>
      <c r="DK17" s="761"/>
      <c r="DL17" s="759"/>
      <c r="DM17" s="760"/>
      <c r="DN17" s="760"/>
      <c r="DO17" s="760"/>
      <c r="DP17" s="761"/>
      <c r="DQ17" s="759"/>
      <c r="DR17" s="760"/>
      <c r="DS17" s="760"/>
      <c r="DT17" s="760"/>
      <c r="DU17" s="761"/>
      <c r="DV17" s="756"/>
      <c r="DW17" s="757"/>
      <c r="DX17" s="757"/>
      <c r="DY17" s="757"/>
      <c r="DZ17" s="762"/>
      <c r="EA17" s="219"/>
    </row>
    <row r="18" spans="1:131" s="220" customFormat="1" ht="26.25" customHeight="1" x14ac:dyDescent="0.2">
      <c r="A18" s="223">
        <v>12</v>
      </c>
      <c r="B18" s="763"/>
      <c r="C18" s="764"/>
      <c r="D18" s="764"/>
      <c r="E18" s="764"/>
      <c r="F18" s="764"/>
      <c r="G18" s="764"/>
      <c r="H18" s="764"/>
      <c r="I18" s="764"/>
      <c r="J18" s="764"/>
      <c r="K18" s="764"/>
      <c r="L18" s="764"/>
      <c r="M18" s="764"/>
      <c r="N18" s="764"/>
      <c r="O18" s="764"/>
      <c r="P18" s="765"/>
      <c r="Q18" s="766"/>
      <c r="R18" s="767"/>
      <c r="S18" s="767"/>
      <c r="T18" s="767"/>
      <c r="U18" s="767"/>
      <c r="V18" s="767"/>
      <c r="W18" s="767"/>
      <c r="X18" s="767"/>
      <c r="Y18" s="767"/>
      <c r="Z18" s="767"/>
      <c r="AA18" s="767"/>
      <c r="AB18" s="767"/>
      <c r="AC18" s="767"/>
      <c r="AD18" s="767"/>
      <c r="AE18" s="768"/>
      <c r="AF18" s="769"/>
      <c r="AG18" s="770"/>
      <c r="AH18" s="770"/>
      <c r="AI18" s="770"/>
      <c r="AJ18" s="771"/>
      <c r="AK18" s="752"/>
      <c r="AL18" s="753"/>
      <c r="AM18" s="753"/>
      <c r="AN18" s="753"/>
      <c r="AO18" s="753"/>
      <c r="AP18" s="753"/>
      <c r="AQ18" s="753"/>
      <c r="AR18" s="753"/>
      <c r="AS18" s="753"/>
      <c r="AT18" s="753"/>
      <c r="AU18" s="754"/>
      <c r="AV18" s="754"/>
      <c r="AW18" s="754"/>
      <c r="AX18" s="754"/>
      <c r="AY18" s="755"/>
      <c r="AZ18" s="217"/>
      <c r="BA18" s="217"/>
      <c r="BB18" s="217"/>
      <c r="BC18" s="217"/>
      <c r="BD18" s="217"/>
      <c r="BE18" s="218"/>
      <c r="BF18" s="218"/>
      <c r="BG18" s="218"/>
      <c r="BH18" s="218"/>
      <c r="BI18" s="218"/>
      <c r="BJ18" s="218"/>
      <c r="BK18" s="218"/>
      <c r="BL18" s="218"/>
      <c r="BM18" s="218"/>
      <c r="BN18" s="218"/>
      <c r="BO18" s="218"/>
      <c r="BP18" s="218"/>
      <c r="BQ18" s="223">
        <v>12</v>
      </c>
      <c r="BR18" s="224"/>
      <c r="BS18" s="756"/>
      <c r="BT18" s="757"/>
      <c r="BU18" s="757"/>
      <c r="BV18" s="757"/>
      <c r="BW18" s="757"/>
      <c r="BX18" s="757"/>
      <c r="BY18" s="757"/>
      <c r="BZ18" s="757"/>
      <c r="CA18" s="757"/>
      <c r="CB18" s="757"/>
      <c r="CC18" s="757"/>
      <c r="CD18" s="757"/>
      <c r="CE18" s="757"/>
      <c r="CF18" s="757"/>
      <c r="CG18" s="758"/>
      <c r="CH18" s="759"/>
      <c r="CI18" s="760"/>
      <c r="CJ18" s="760"/>
      <c r="CK18" s="760"/>
      <c r="CL18" s="761"/>
      <c r="CM18" s="759"/>
      <c r="CN18" s="760"/>
      <c r="CO18" s="760"/>
      <c r="CP18" s="760"/>
      <c r="CQ18" s="761"/>
      <c r="CR18" s="759"/>
      <c r="CS18" s="760"/>
      <c r="CT18" s="760"/>
      <c r="CU18" s="760"/>
      <c r="CV18" s="761"/>
      <c r="CW18" s="759"/>
      <c r="CX18" s="760"/>
      <c r="CY18" s="760"/>
      <c r="CZ18" s="760"/>
      <c r="DA18" s="761"/>
      <c r="DB18" s="759"/>
      <c r="DC18" s="760"/>
      <c r="DD18" s="760"/>
      <c r="DE18" s="760"/>
      <c r="DF18" s="761"/>
      <c r="DG18" s="759"/>
      <c r="DH18" s="760"/>
      <c r="DI18" s="760"/>
      <c r="DJ18" s="760"/>
      <c r="DK18" s="761"/>
      <c r="DL18" s="759"/>
      <c r="DM18" s="760"/>
      <c r="DN18" s="760"/>
      <c r="DO18" s="760"/>
      <c r="DP18" s="761"/>
      <c r="DQ18" s="759"/>
      <c r="DR18" s="760"/>
      <c r="DS18" s="760"/>
      <c r="DT18" s="760"/>
      <c r="DU18" s="761"/>
      <c r="DV18" s="756"/>
      <c r="DW18" s="757"/>
      <c r="DX18" s="757"/>
      <c r="DY18" s="757"/>
      <c r="DZ18" s="762"/>
      <c r="EA18" s="219"/>
    </row>
    <row r="19" spans="1:131" s="220" customFormat="1" ht="26.25" customHeight="1" x14ac:dyDescent="0.2">
      <c r="A19" s="223">
        <v>13</v>
      </c>
      <c r="B19" s="763"/>
      <c r="C19" s="764"/>
      <c r="D19" s="764"/>
      <c r="E19" s="764"/>
      <c r="F19" s="764"/>
      <c r="G19" s="764"/>
      <c r="H19" s="764"/>
      <c r="I19" s="764"/>
      <c r="J19" s="764"/>
      <c r="K19" s="764"/>
      <c r="L19" s="764"/>
      <c r="M19" s="764"/>
      <c r="N19" s="764"/>
      <c r="O19" s="764"/>
      <c r="P19" s="765"/>
      <c r="Q19" s="766"/>
      <c r="R19" s="767"/>
      <c r="S19" s="767"/>
      <c r="T19" s="767"/>
      <c r="U19" s="767"/>
      <c r="V19" s="767"/>
      <c r="W19" s="767"/>
      <c r="X19" s="767"/>
      <c r="Y19" s="767"/>
      <c r="Z19" s="767"/>
      <c r="AA19" s="767"/>
      <c r="AB19" s="767"/>
      <c r="AC19" s="767"/>
      <c r="AD19" s="767"/>
      <c r="AE19" s="768"/>
      <c r="AF19" s="769"/>
      <c r="AG19" s="770"/>
      <c r="AH19" s="770"/>
      <c r="AI19" s="770"/>
      <c r="AJ19" s="771"/>
      <c r="AK19" s="752"/>
      <c r="AL19" s="753"/>
      <c r="AM19" s="753"/>
      <c r="AN19" s="753"/>
      <c r="AO19" s="753"/>
      <c r="AP19" s="753"/>
      <c r="AQ19" s="753"/>
      <c r="AR19" s="753"/>
      <c r="AS19" s="753"/>
      <c r="AT19" s="753"/>
      <c r="AU19" s="754"/>
      <c r="AV19" s="754"/>
      <c r="AW19" s="754"/>
      <c r="AX19" s="754"/>
      <c r="AY19" s="755"/>
      <c r="AZ19" s="217"/>
      <c r="BA19" s="217"/>
      <c r="BB19" s="217"/>
      <c r="BC19" s="217"/>
      <c r="BD19" s="217"/>
      <c r="BE19" s="218"/>
      <c r="BF19" s="218"/>
      <c r="BG19" s="218"/>
      <c r="BH19" s="218"/>
      <c r="BI19" s="218"/>
      <c r="BJ19" s="218"/>
      <c r="BK19" s="218"/>
      <c r="BL19" s="218"/>
      <c r="BM19" s="218"/>
      <c r="BN19" s="218"/>
      <c r="BO19" s="218"/>
      <c r="BP19" s="218"/>
      <c r="BQ19" s="223">
        <v>13</v>
      </c>
      <c r="BR19" s="224"/>
      <c r="BS19" s="756"/>
      <c r="BT19" s="757"/>
      <c r="BU19" s="757"/>
      <c r="BV19" s="757"/>
      <c r="BW19" s="757"/>
      <c r="BX19" s="757"/>
      <c r="BY19" s="757"/>
      <c r="BZ19" s="757"/>
      <c r="CA19" s="757"/>
      <c r="CB19" s="757"/>
      <c r="CC19" s="757"/>
      <c r="CD19" s="757"/>
      <c r="CE19" s="757"/>
      <c r="CF19" s="757"/>
      <c r="CG19" s="758"/>
      <c r="CH19" s="759"/>
      <c r="CI19" s="760"/>
      <c r="CJ19" s="760"/>
      <c r="CK19" s="760"/>
      <c r="CL19" s="761"/>
      <c r="CM19" s="759"/>
      <c r="CN19" s="760"/>
      <c r="CO19" s="760"/>
      <c r="CP19" s="760"/>
      <c r="CQ19" s="761"/>
      <c r="CR19" s="759"/>
      <c r="CS19" s="760"/>
      <c r="CT19" s="760"/>
      <c r="CU19" s="760"/>
      <c r="CV19" s="761"/>
      <c r="CW19" s="759"/>
      <c r="CX19" s="760"/>
      <c r="CY19" s="760"/>
      <c r="CZ19" s="760"/>
      <c r="DA19" s="761"/>
      <c r="DB19" s="759"/>
      <c r="DC19" s="760"/>
      <c r="DD19" s="760"/>
      <c r="DE19" s="760"/>
      <c r="DF19" s="761"/>
      <c r="DG19" s="759"/>
      <c r="DH19" s="760"/>
      <c r="DI19" s="760"/>
      <c r="DJ19" s="760"/>
      <c r="DK19" s="761"/>
      <c r="DL19" s="759"/>
      <c r="DM19" s="760"/>
      <c r="DN19" s="760"/>
      <c r="DO19" s="760"/>
      <c r="DP19" s="761"/>
      <c r="DQ19" s="759"/>
      <c r="DR19" s="760"/>
      <c r="DS19" s="760"/>
      <c r="DT19" s="760"/>
      <c r="DU19" s="761"/>
      <c r="DV19" s="756"/>
      <c r="DW19" s="757"/>
      <c r="DX19" s="757"/>
      <c r="DY19" s="757"/>
      <c r="DZ19" s="762"/>
      <c r="EA19" s="219"/>
    </row>
    <row r="20" spans="1:131" s="220" customFormat="1" ht="26.25" customHeight="1" x14ac:dyDescent="0.2">
      <c r="A20" s="223">
        <v>14</v>
      </c>
      <c r="B20" s="763"/>
      <c r="C20" s="764"/>
      <c r="D20" s="764"/>
      <c r="E20" s="764"/>
      <c r="F20" s="764"/>
      <c r="G20" s="764"/>
      <c r="H20" s="764"/>
      <c r="I20" s="764"/>
      <c r="J20" s="764"/>
      <c r="K20" s="764"/>
      <c r="L20" s="764"/>
      <c r="M20" s="764"/>
      <c r="N20" s="764"/>
      <c r="O20" s="764"/>
      <c r="P20" s="765"/>
      <c r="Q20" s="766"/>
      <c r="R20" s="767"/>
      <c r="S20" s="767"/>
      <c r="T20" s="767"/>
      <c r="U20" s="767"/>
      <c r="V20" s="767"/>
      <c r="W20" s="767"/>
      <c r="X20" s="767"/>
      <c r="Y20" s="767"/>
      <c r="Z20" s="767"/>
      <c r="AA20" s="767"/>
      <c r="AB20" s="767"/>
      <c r="AC20" s="767"/>
      <c r="AD20" s="767"/>
      <c r="AE20" s="768"/>
      <c r="AF20" s="769"/>
      <c r="AG20" s="770"/>
      <c r="AH20" s="770"/>
      <c r="AI20" s="770"/>
      <c r="AJ20" s="771"/>
      <c r="AK20" s="752"/>
      <c r="AL20" s="753"/>
      <c r="AM20" s="753"/>
      <c r="AN20" s="753"/>
      <c r="AO20" s="753"/>
      <c r="AP20" s="753"/>
      <c r="AQ20" s="753"/>
      <c r="AR20" s="753"/>
      <c r="AS20" s="753"/>
      <c r="AT20" s="753"/>
      <c r="AU20" s="754"/>
      <c r="AV20" s="754"/>
      <c r="AW20" s="754"/>
      <c r="AX20" s="754"/>
      <c r="AY20" s="755"/>
      <c r="AZ20" s="217"/>
      <c r="BA20" s="217"/>
      <c r="BB20" s="217"/>
      <c r="BC20" s="217"/>
      <c r="BD20" s="217"/>
      <c r="BE20" s="218"/>
      <c r="BF20" s="218"/>
      <c r="BG20" s="218"/>
      <c r="BH20" s="218"/>
      <c r="BI20" s="218"/>
      <c r="BJ20" s="218"/>
      <c r="BK20" s="218"/>
      <c r="BL20" s="218"/>
      <c r="BM20" s="218"/>
      <c r="BN20" s="218"/>
      <c r="BO20" s="218"/>
      <c r="BP20" s="218"/>
      <c r="BQ20" s="223">
        <v>14</v>
      </c>
      <c r="BR20" s="224"/>
      <c r="BS20" s="756"/>
      <c r="BT20" s="757"/>
      <c r="BU20" s="757"/>
      <c r="BV20" s="757"/>
      <c r="BW20" s="757"/>
      <c r="BX20" s="757"/>
      <c r="BY20" s="757"/>
      <c r="BZ20" s="757"/>
      <c r="CA20" s="757"/>
      <c r="CB20" s="757"/>
      <c r="CC20" s="757"/>
      <c r="CD20" s="757"/>
      <c r="CE20" s="757"/>
      <c r="CF20" s="757"/>
      <c r="CG20" s="758"/>
      <c r="CH20" s="759"/>
      <c r="CI20" s="760"/>
      <c r="CJ20" s="760"/>
      <c r="CK20" s="760"/>
      <c r="CL20" s="761"/>
      <c r="CM20" s="759"/>
      <c r="CN20" s="760"/>
      <c r="CO20" s="760"/>
      <c r="CP20" s="760"/>
      <c r="CQ20" s="761"/>
      <c r="CR20" s="759"/>
      <c r="CS20" s="760"/>
      <c r="CT20" s="760"/>
      <c r="CU20" s="760"/>
      <c r="CV20" s="761"/>
      <c r="CW20" s="759"/>
      <c r="CX20" s="760"/>
      <c r="CY20" s="760"/>
      <c r="CZ20" s="760"/>
      <c r="DA20" s="761"/>
      <c r="DB20" s="759"/>
      <c r="DC20" s="760"/>
      <c r="DD20" s="760"/>
      <c r="DE20" s="760"/>
      <c r="DF20" s="761"/>
      <c r="DG20" s="759"/>
      <c r="DH20" s="760"/>
      <c r="DI20" s="760"/>
      <c r="DJ20" s="760"/>
      <c r="DK20" s="761"/>
      <c r="DL20" s="759"/>
      <c r="DM20" s="760"/>
      <c r="DN20" s="760"/>
      <c r="DO20" s="760"/>
      <c r="DP20" s="761"/>
      <c r="DQ20" s="759"/>
      <c r="DR20" s="760"/>
      <c r="DS20" s="760"/>
      <c r="DT20" s="760"/>
      <c r="DU20" s="761"/>
      <c r="DV20" s="756"/>
      <c r="DW20" s="757"/>
      <c r="DX20" s="757"/>
      <c r="DY20" s="757"/>
      <c r="DZ20" s="762"/>
      <c r="EA20" s="219"/>
    </row>
    <row r="21" spans="1:131" s="220" customFormat="1" ht="26.25" customHeight="1" thickBot="1" x14ac:dyDescent="0.25">
      <c r="A21" s="223">
        <v>15</v>
      </c>
      <c r="B21" s="763"/>
      <c r="C21" s="764"/>
      <c r="D21" s="764"/>
      <c r="E21" s="764"/>
      <c r="F21" s="764"/>
      <c r="G21" s="764"/>
      <c r="H21" s="764"/>
      <c r="I21" s="764"/>
      <c r="J21" s="764"/>
      <c r="K21" s="764"/>
      <c r="L21" s="764"/>
      <c r="M21" s="764"/>
      <c r="N21" s="764"/>
      <c r="O21" s="764"/>
      <c r="P21" s="765"/>
      <c r="Q21" s="766"/>
      <c r="R21" s="767"/>
      <c r="S21" s="767"/>
      <c r="T21" s="767"/>
      <c r="U21" s="767"/>
      <c r="V21" s="767"/>
      <c r="W21" s="767"/>
      <c r="X21" s="767"/>
      <c r="Y21" s="767"/>
      <c r="Z21" s="767"/>
      <c r="AA21" s="767"/>
      <c r="AB21" s="767"/>
      <c r="AC21" s="767"/>
      <c r="AD21" s="767"/>
      <c r="AE21" s="768"/>
      <c r="AF21" s="769"/>
      <c r="AG21" s="770"/>
      <c r="AH21" s="770"/>
      <c r="AI21" s="770"/>
      <c r="AJ21" s="771"/>
      <c r="AK21" s="752"/>
      <c r="AL21" s="753"/>
      <c r="AM21" s="753"/>
      <c r="AN21" s="753"/>
      <c r="AO21" s="753"/>
      <c r="AP21" s="753"/>
      <c r="AQ21" s="753"/>
      <c r="AR21" s="753"/>
      <c r="AS21" s="753"/>
      <c r="AT21" s="753"/>
      <c r="AU21" s="754"/>
      <c r="AV21" s="754"/>
      <c r="AW21" s="754"/>
      <c r="AX21" s="754"/>
      <c r="AY21" s="755"/>
      <c r="AZ21" s="217"/>
      <c r="BA21" s="217"/>
      <c r="BB21" s="217"/>
      <c r="BC21" s="217"/>
      <c r="BD21" s="217"/>
      <c r="BE21" s="218"/>
      <c r="BF21" s="218"/>
      <c r="BG21" s="218"/>
      <c r="BH21" s="218"/>
      <c r="BI21" s="218"/>
      <c r="BJ21" s="218"/>
      <c r="BK21" s="218"/>
      <c r="BL21" s="218"/>
      <c r="BM21" s="218"/>
      <c r="BN21" s="218"/>
      <c r="BO21" s="218"/>
      <c r="BP21" s="218"/>
      <c r="BQ21" s="223">
        <v>15</v>
      </c>
      <c r="BR21" s="224"/>
      <c r="BS21" s="756"/>
      <c r="BT21" s="757"/>
      <c r="BU21" s="757"/>
      <c r="BV21" s="757"/>
      <c r="BW21" s="757"/>
      <c r="BX21" s="757"/>
      <c r="BY21" s="757"/>
      <c r="BZ21" s="757"/>
      <c r="CA21" s="757"/>
      <c r="CB21" s="757"/>
      <c r="CC21" s="757"/>
      <c r="CD21" s="757"/>
      <c r="CE21" s="757"/>
      <c r="CF21" s="757"/>
      <c r="CG21" s="758"/>
      <c r="CH21" s="759"/>
      <c r="CI21" s="760"/>
      <c r="CJ21" s="760"/>
      <c r="CK21" s="760"/>
      <c r="CL21" s="761"/>
      <c r="CM21" s="759"/>
      <c r="CN21" s="760"/>
      <c r="CO21" s="760"/>
      <c r="CP21" s="760"/>
      <c r="CQ21" s="761"/>
      <c r="CR21" s="759"/>
      <c r="CS21" s="760"/>
      <c r="CT21" s="760"/>
      <c r="CU21" s="760"/>
      <c r="CV21" s="761"/>
      <c r="CW21" s="759"/>
      <c r="CX21" s="760"/>
      <c r="CY21" s="760"/>
      <c r="CZ21" s="760"/>
      <c r="DA21" s="761"/>
      <c r="DB21" s="759"/>
      <c r="DC21" s="760"/>
      <c r="DD21" s="760"/>
      <c r="DE21" s="760"/>
      <c r="DF21" s="761"/>
      <c r="DG21" s="759"/>
      <c r="DH21" s="760"/>
      <c r="DI21" s="760"/>
      <c r="DJ21" s="760"/>
      <c r="DK21" s="761"/>
      <c r="DL21" s="759"/>
      <c r="DM21" s="760"/>
      <c r="DN21" s="760"/>
      <c r="DO21" s="760"/>
      <c r="DP21" s="761"/>
      <c r="DQ21" s="759"/>
      <c r="DR21" s="760"/>
      <c r="DS21" s="760"/>
      <c r="DT21" s="760"/>
      <c r="DU21" s="761"/>
      <c r="DV21" s="756"/>
      <c r="DW21" s="757"/>
      <c r="DX21" s="757"/>
      <c r="DY21" s="757"/>
      <c r="DZ21" s="762"/>
      <c r="EA21" s="219"/>
    </row>
    <row r="22" spans="1:131" s="220" customFormat="1" ht="26.25" customHeight="1" x14ac:dyDescent="0.2">
      <c r="A22" s="223">
        <v>16</v>
      </c>
      <c r="B22" s="763"/>
      <c r="C22" s="764"/>
      <c r="D22" s="764"/>
      <c r="E22" s="764"/>
      <c r="F22" s="764"/>
      <c r="G22" s="764"/>
      <c r="H22" s="764"/>
      <c r="I22" s="764"/>
      <c r="J22" s="764"/>
      <c r="K22" s="764"/>
      <c r="L22" s="764"/>
      <c r="M22" s="764"/>
      <c r="N22" s="764"/>
      <c r="O22" s="764"/>
      <c r="P22" s="765"/>
      <c r="Q22" s="782"/>
      <c r="R22" s="783"/>
      <c r="S22" s="783"/>
      <c r="T22" s="783"/>
      <c r="U22" s="783"/>
      <c r="V22" s="783"/>
      <c r="W22" s="783"/>
      <c r="X22" s="783"/>
      <c r="Y22" s="783"/>
      <c r="Z22" s="783"/>
      <c r="AA22" s="783"/>
      <c r="AB22" s="783"/>
      <c r="AC22" s="783"/>
      <c r="AD22" s="783"/>
      <c r="AE22" s="784"/>
      <c r="AF22" s="769"/>
      <c r="AG22" s="770"/>
      <c r="AH22" s="770"/>
      <c r="AI22" s="770"/>
      <c r="AJ22" s="771"/>
      <c r="AK22" s="785"/>
      <c r="AL22" s="786"/>
      <c r="AM22" s="786"/>
      <c r="AN22" s="786"/>
      <c r="AO22" s="786"/>
      <c r="AP22" s="786"/>
      <c r="AQ22" s="786"/>
      <c r="AR22" s="786"/>
      <c r="AS22" s="786"/>
      <c r="AT22" s="786"/>
      <c r="AU22" s="787"/>
      <c r="AV22" s="787"/>
      <c r="AW22" s="787"/>
      <c r="AX22" s="787"/>
      <c r="AY22" s="788"/>
      <c r="AZ22" s="789" t="s">
        <v>390</v>
      </c>
      <c r="BA22" s="789"/>
      <c r="BB22" s="789"/>
      <c r="BC22" s="789"/>
      <c r="BD22" s="790"/>
      <c r="BE22" s="218"/>
      <c r="BF22" s="218"/>
      <c r="BG22" s="218"/>
      <c r="BH22" s="218"/>
      <c r="BI22" s="218"/>
      <c r="BJ22" s="218"/>
      <c r="BK22" s="218"/>
      <c r="BL22" s="218"/>
      <c r="BM22" s="218"/>
      <c r="BN22" s="218"/>
      <c r="BO22" s="218"/>
      <c r="BP22" s="218"/>
      <c r="BQ22" s="223">
        <v>16</v>
      </c>
      <c r="BR22" s="224"/>
      <c r="BS22" s="756"/>
      <c r="BT22" s="757"/>
      <c r="BU22" s="757"/>
      <c r="BV22" s="757"/>
      <c r="BW22" s="757"/>
      <c r="BX22" s="757"/>
      <c r="BY22" s="757"/>
      <c r="BZ22" s="757"/>
      <c r="CA22" s="757"/>
      <c r="CB22" s="757"/>
      <c r="CC22" s="757"/>
      <c r="CD22" s="757"/>
      <c r="CE22" s="757"/>
      <c r="CF22" s="757"/>
      <c r="CG22" s="758"/>
      <c r="CH22" s="759"/>
      <c r="CI22" s="760"/>
      <c r="CJ22" s="760"/>
      <c r="CK22" s="760"/>
      <c r="CL22" s="761"/>
      <c r="CM22" s="759"/>
      <c r="CN22" s="760"/>
      <c r="CO22" s="760"/>
      <c r="CP22" s="760"/>
      <c r="CQ22" s="761"/>
      <c r="CR22" s="759"/>
      <c r="CS22" s="760"/>
      <c r="CT22" s="760"/>
      <c r="CU22" s="760"/>
      <c r="CV22" s="761"/>
      <c r="CW22" s="759"/>
      <c r="CX22" s="760"/>
      <c r="CY22" s="760"/>
      <c r="CZ22" s="760"/>
      <c r="DA22" s="761"/>
      <c r="DB22" s="759"/>
      <c r="DC22" s="760"/>
      <c r="DD22" s="760"/>
      <c r="DE22" s="760"/>
      <c r="DF22" s="761"/>
      <c r="DG22" s="759"/>
      <c r="DH22" s="760"/>
      <c r="DI22" s="760"/>
      <c r="DJ22" s="760"/>
      <c r="DK22" s="761"/>
      <c r="DL22" s="759"/>
      <c r="DM22" s="760"/>
      <c r="DN22" s="760"/>
      <c r="DO22" s="760"/>
      <c r="DP22" s="761"/>
      <c r="DQ22" s="759"/>
      <c r="DR22" s="760"/>
      <c r="DS22" s="760"/>
      <c r="DT22" s="760"/>
      <c r="DU22" s="761"/>
      <c r="DV22" s="756"/>
      <c r="DW22" s="757"/>
      <c r="DX22" s="757"/>
      <c r="DY22" s="757"/>
      <c r="DZ22" s="762"/>
      <c r="EA22" s="219"/>
    </row>
    <row r="23" spans="1:131" s="220" customFormat="1" ht="26.25" customHeight="1" thickBot="1" x14ac:dyDescent="0.25">
      <c r="A23" s="225" t="s">
        <v>391</v>
      </c>
      <c r="B23" s="772" t="s">
        <v>392</v>
      </c>
      <c r="C23" s="773"/>
      <c r="D23" s="773"/>
      <c r="E23" s="773"/>
      <c r="F23" s="773"/>
      <c r="G23" s="773"/>
      <c r="H23" s="773"/>
      <c r="I23" s="773"/>
      <c r="J23" s="773"/>
      <c r="K23" s="773"/>
      <c r="L23" s="773"/>
      <c r="M23" s="773"/>
      <c r="N23" s="773"/>
      <c r="O23" s="773"/>
      <c r="P23" s="774"/>
      <c r="Q23" s="775">
        <v>5808</v>
      </c>
      <c r="R23" s="776"/>
      <c r="S23" s="776"/>
      <c r="T23" s="776"/>
      <c r="U23" s="776"/>
      <c r="V23" s="776">
        <v>5531</v>
      </c>
      <c r="W23" s="776"/>
      <c r="X23" s="776"/>
      <c r="Y23" s="776"/>
      <c r="Z23" s="776"/>
      <c r="AA23" s="776">
        <v>277</v>
      </c>
      <c r="AB23" s="776"/>
      <c r="AC23" s="776"/>
      <c r="AD23" s="776"/>
      <c r="AE23" s="777"/>
      <c r="AF23" s="778">
        <v>265</v>
      </c>
      <c r="AG23" s="776"/>
      <c r="AH23" s="776"/>
      <c r="AI23" s="776"/>
      <c r="AJ23" s="779"/>
      <c r="AK23" s="780"/>
      <c r="AL23" s="781"/>
      <c r="AM23" s="781"/>
      <c r="AN23" s="781"/>
      <c r="AO23" s="781"/>
      <c r="AP23" s="776">
        <v>4390</v>
      </c>
      <c r="AQ23" s="776"/>
      <c r="AR23" s="776"/>
      <c r="AS23" s="776"/>
      <c r="AT23" s="776"/>
      <c r="AU23" s="792"/>
      <c r="AV23" s="792"/>
      <c r="AW23" s="792"/>
      <c r="AX23" s="792"/>
      <c r="AY23" s="793"/>
      <c r="AZ23" s="794" t="s">
        <v>129</v>
      </c>
      <c r="BA23" s="795"/>
      <c r="BB23" s="795"/>
      <c r="BC23" s="795"/>
      <c r="BD23" s="796"/>
      <c r="BE23" s="218"/>
      <c r="BF23" s="218"/>
      <c r="BG23" s="218"/>
      <c r="BH23" s="218"/>
      <c r="BI23" s="218"/>
      <c r="BJ23" s="218"/>
      <c r="BK23" s="218"/>
      <c r="BL23" s="218"/>
      <c r="BM23" s="218"/>
      <c r="BN23" s="218"/>
      <c r="BO23" s="218"/>
      <c r="BP23" s="218"/>
      <c r="BQ23" s="223">
        <v>17</v>
      </c>
      <c r="BR23" s="224"/>
      <c r="BS23" s="756"/>
      <c r="BT23" s="757"/>
      <c r="BU23" s="757"/>
      <c r="BV23" s="757"/>
      <c r="BW23" s="757"/>
      <c r="BX23" s="757"/>
      <c r="BY23" s="757"/>
      <c r="BZ23" s="757"/>
      <c r="CA23" s="757"/>
      <c r="CB23" s="757"/>
      <c r="CC23" s="757"/>
      <c r="CD23" s="757"/>
      <c r="CE23" s="757"/>
      <c r="CF23" s="757"/>
      <c r="CG23" s="758"/>
      <c r="CH23" s="759"/>
      <c r="CI23" s="760"/>
      <c r="CJ23" s="760"/>
      <c r="CK23" s="760"/>
      <c r="CL23" s="761"/>
      <c r="CM23" s="759"/>
      <c r="CN23" s="760"/>
      <c r="CO23" s="760"/>
      <c r="CP23" s="760"/>
      <c r="CQ23" s="761"/>
      <c r="CR23" s="759"/>
      <c r="CS23" s="760"/>
      <c r="CT23" s="760"/>
      <c r="CU23" s="760"/>
      <c r="CV23" s="761"/>
      <c r="CW23" s="759"/>
      <c r="CX23" s="760"/>
      <c r="CY23" s="760"/>
      <c r="CZ23" s="760"/>
      <c r="DA23" s="761"/>
      <c r="DB23" s="759"/>
      <c r="DC23" s="760"/>
      <c r="DD23" s="760"/>
      <c r="DE23" s="760"/>
      <c r="DF23" s="761"/>
      <c r="DG23" s="759"/>
      <c r="DH23" s="760"/>
      <c r="DI23" s="760"/>
      <c r="DJ23" s="760"/>
      <c r="DK23" s="761"/>
      <c r="DL23" s="759"/>
      <c r="DM23" s="760"/>
      <c r="DN23" s="760"/>
      <c r="DO23" s="760"/>
      <c r="DP23" s="761"/>
      <c r="DQ23" s="759"/>
      <c r="DR23" s="760"/>
      <c r="DS23" s="760"/>
      <c r="DT23" s="760"/>
      <c r="DU23" s="761"/>
      <c r="DV23" s="756"/>
      <c r="DW23" s="757"/>
      <c r="DX23" s="757"/>
      <c r="DY23" s="757"/>
      <c r="DZ23" s="762"/>
      <c r="EA23" s="219"/>
    </row>
    <row r="24" spans="1:131" s="220" customFormat="1" ht="26.25" customHeight="1" x14ac:dyDescent="0.2">
      <c r="A24" s="791" t="s">
        <v>393</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791"/>
      <c r="AY24" s="791"/>
      <c r="AZ24" s="217"/>
      <c r="BA24" s="217"/>
      <c r="BB24" s="217"/>
      <c r="BC24" s="217"/>
      <c r="BD24" s="217"/>
      <c r="BE24" s="218"/>
      <c r="BF24" s="218"/>
      <c r="BG24" s="218"/>
      <c r="BH24" s="218"/>
      <c r="BI24" s="218"/>
      <c r="BJ24" s="218"/>
      <c r="BK24" s="218"/>
      <c r="BL24" s="218"/>
      <c r="BM24" s="218"/>
      <c r="BN24" s="218"/>
      <c r="BO24" s="218"/>
      <c r="BP24" s="218"/>
      <c r="BQ24" s="223">
        <v>18</v>
      </c>
      <c r="BR24" s="224"/>
      <c r="BS24" s="756"/>
      <c r="BT24" s="757"/>
      <c r="BU24" s="757"/>
      <c r="BV24" s="757"/>
      <c r="BW24" s="757"/>
      <c r="BX24" s="757"/>
      <c r="BY24" s="757"/>
      <c r="BZ24" s="757"/>
      <c r="CA24" s="757"/>
      <c r="CB24" s="757"/>
      <c r="CC24" s="757"/>
      <c r="CD24" s="757"/>
      <c r="CE24" s="757"/>
      <c r="CF24" s="757"/>
      <c r="CG24" s="758"/>
      <c r="CH24" s="759"/>
      <c r="CI24" s="760"/>
      <c r="CJ24" s="760"/>
      <c r="CK24" s="760"/>
      <c r="CL24" s="761"/>
      <c r="CM24" s="759"/>
      <c r="CN24" s="760"/>
      <c r="CO24" s="760"/>
      <c r="CP24" s="760"/>
      <c r="CQ24" s="761"/>
      <c r="CR24" s="759"/>
      <c r="CS24" s="760"/>
      <c r="CT24" s="760"/>
      <c r="CU24" s="760"/>
      <c r="CV24" s="761"/>
      <c r="CW24" s="759"/>
      <c r="CX24" s="760"/>
      <c r="CY24" s="760"/>
      <c r="CZ24" s="760"/>
      <c r="DA24" s="761"/>
      <c r="DB24" s="759"/>
      <c r="DC24" s="760"/>
      <c r="DD24" s="760"/>
      <c r="DE24" s="760"/>
      <c r="DF24" s="761"/>
      <c r="DG24" s="759"/>
      <c r="DH24" s="760"/>
      <c r="DI24" s="760"/>
      <c r="DJ24" s="760"/>
      <c r="DK24" s="761"/>
      <c r="DL24" s="759"/>
      <c r="DM24" s="760"/>
      <c r="DN24" s="760"/>
      <c r="DO24" s="760"/>
      <c r="DP24" s="761"/>
      <c r="DQ24" s="759"/>
      <c r="DR24" s="760"/>
      <c r="DS24" s="760"/>
      <c r="DT24" s="760"/>
      <c r="DU24" s="761"/>
      <c r="DV24" s="756"/>
      <c r="DW24" s="757"/>
      <c r="DX24" s="757"/>
      <c r="DY24" s="757"/>
      <c r="DZ24" s="762"/>
      <c r="EA24" s="219"/>
    </row>
    <row r="25" spans="1:131" ht="26.25" customHeight="1" thickBot="1" x14ac:dyDescent="0.25">
      <c r="A25" s="708" t="s">
        <v>394</v>
      </c>
      <c r="B25" s="708"/>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8"/>
      <c r="AU25" s="708"/>
      <c r="AV25" s="708"/>
      <c r="AW25" s="708"/>
      <c r="AX25" s="708"/>
      <c r="AY25" s="708"/>
      <c r="AZ25" s="708"/>
      <c r="BA25" s="708"/>
      <c r="BB25" s="708"/>
      <c r="BC25" s="708"/>
      <c r="BD25" s="708"/>
      <c r="BE25" s="708"/>
      <c r="BF25" s="708"/>
      <c r="BG25" s="708"/>
      <c r="BH25" s="708"/>
      <c r="BI25" s="708"/>
      <c r="BJ25" s="217"/>
      <c r="BK25" s="217"/>
      <c r="BL25" s="217"/>
      <c r="BM25" s="217"/>
      <c r="BN25" s="217"/>
      <c r="BO25" s="226"/>
      <c r="BP25" s="226"/>
      <c r="BQ25" s="223">
        <v>19</v>
      </c>
      <c r="BR25" s="224"/>
      <c r="BS25" s="756"/>
      <c r="BT25" s="757"/>
      <c r="BU25" s="757"/>
      <c r="BV25" s="757"/>
      <c r="BW25" s="757"/>
      <c r="BX25" s="757"/>
      <c r="BY25" s="757"/>
      <c r="BZ25" s="757"/>
      <c r="CA25" s="757"/>
      <c r="CB25" s="757"/>
      <c r="CC25" s="757"/>
      <c r="CD25" s="757"/>
      <c r="CE25" s="757"/>
      <c r="CF25" s="757"/>
      <c r="CG25" s="758"/>
      <c r="CH25" s="759"/>
      <c r="CI25" s="760"/>
      <c r="CJ25" s="760"/>
      <c r="CK25" s="760"/>
      <c r="CL25" s="761"/>
      <c r="CM25" s="759"/>
      <c r="CN25" s="760"/>
      <c r="CO25" s="760"/>
      <c r="CP25" s="760"/>
      <c r="CQ25" s="761"/>
      <c r="CR25" s="759"/>
      <c r="CS25" s="760"/>
      <c r="CT25" s="760"/>
      <c r="CU25" s="760"/>
      <c r="CV25" s="761"/>
      <c r="CW25" s="759"/>
      <c r="CX25" s="760"/>
      <c r="CY25" s="760"/>
      <c r="CZ25" s="760"/>
      <c r="DA25" s="761"/>
      <c r="DB25" s="759"/>
      <c r="DC25" s="760"/>
      <c r="DD25" s="760"/>
      <c r="DE25" s="760"/>
      <c r="DF25" s="761"/>
      <c r="DG25" s="759"/>
      <c r="DH25" s="760"/>
      <c r="DI25" s="760"/>
      <c r="DJ25" s="760"/>
      <c r="DK25" s="761"/>
      <c r="DL25" s="759"/>
      <c r="DM25" s="760"/>
      <c r="DN25" s="760"/>
      <c r="DO25" s="760"/>
      <c r="DP25" s="761"/>
      <c r="DQ25" s="759"/>
      <c r="DR25" s="760"/>
      <c r="DS25" s="760"/>
      <c r="DT25" s="760"/>
      <c r="DU25" s="761"/>
      <c r="DV25" s="756"/>
      <c r="DW25" s="757"/>
      <c r="DX25" s="757"/>
      <c r="DY25" s="757"/>
      <c r="DZ25" s="762"/>
      <c r="EA25" s="215"/>
    </row>
    <row r="26" spans="1:131" ht="26.25" customHeight="1" x14ac:dyDescent="0.2">
      <c r="A26" s="710" t="s">
        <v>372</v>
      </c>
      <c r="B26" s="711"/>
      <c r="C26" s="711"/>
      <c r="D26" s="711"/>
      <c r="E26" s="711"/>
      <c r="F26" s="711"/>
      <c r="G26" s="711"/>
      <c r="H26" s="711"/>
      <c r="I26" s="711"/>
      <c r="J26" s="711"/>
      <c r="K26" s="711"/>
      <c r="L26" s="711"/>
      <c r="M26" s="711"/>
      <c r="N26" s="711"/>
      <c r="O26" s="711"/>
      <c r="P26" s="712"/>
      <c r="Q26" s="716" t="s">
        <v>395</v>
      </c>
      <c r="R26" s="717"/>
      <c r="S26" s="717"/>
      <c r="T26" s="717"/>
      <c r="U26" s="718"/>
      <c r="V26" s="716" t="s">
        <v>396</v>
      </c>
      <c r="W26" s="717"/>
      <c r="X26" s="717"/>
      <c r="Y26" s="717"/>
      <c r="Z26" s="718"/>
      <c r="AA26" s="716" t="s">
        <v>397</v>
      </c>
      <c r="AB26" s="717"/>
      <c r="AC26" s="717"/>
      <c r="AD26" s="717"/>
      <c r="AE26" s="717"/>
      <c r="AF26" s="797" t="s">
        <v>398</v>
      </c>
      <c r="AG26" s="798"/>
      <c r="AH26" s="798"/>
      <c r="AI26" s="798"/>
      <c r="AJ26" s="799"/>
      <c r="AK26" s="717" t="s">
        <v>399</v>
      </c>
      <c r="AL26" s="717"/>
      <c r="AM26" s="717"/>
      <c r="AN26" s="717"/>
      <c r="AO26" s="718"/>
      <c r="AP26" s="716" t="s">
        <v>400</v>
      </c>
      <c r="AQ26" s="717"/>
      <c r="AR26" s="717"/>
      <c r="AS26" s="717"/>
      <c r="AT26" s="718"/>
      <c r="AU26" s="716" t="s">
        <v>401</v>
      </c>
      <c r="AV26" s="717"/>
      <c r="AW26" s="717"/>
      <c r="AX26" s="717"/>
      <c r="AY26" s="718"/>
      <c r="AZ26" s="716" t="s">
        <v>402</v>
      </c>
      <c r="BA26" s="717"/>
      <c r="BB26" s="717"/>
      <c r="BC26" s="717"/>
      <c r="BD26" s="718"/>
      <c r="BE26" s="716" t="s">
        <v>379</v>
      </c>
      <c r="BF26" s="717"/>
      <c r="BG26" s="717"/>
      <c r="BH26" s="717"/>
      <c r="BI26" s="723"/>
      <c r="BJ26" s="217"/>
      <c r="BK26" s="217"/>
      <c r="BL26" s="217"/>
      <c r="BM26" s="217"/>
      <c r="BN26" s="217"/>
      <c r="BO26" s="226"/>
      <c r="BP26" s="226"/>
      <c r="BQ26" s="223">
        <v>20</v>
      </c>
      <c r="BR26" s="224"/>
      <c r="BS26" s="756"/>
      <c r="BT26" s="757"/>
      <c r="BU26" s="757"/>
      <c r="BV26" s="757"/>
      <c r="BW26" s="757"/>
      <c r="BX26" s="757"/>
      <c r="BY26" s="757"/>
      <c r="BZ26" s="757"/>
      <c r="CA26" s="757"/>
      <c r="CB26" s="757"/>
      <c r="CC26" s="757"/>
      <c r="CD26" s="757"/>
      <c r="CE26" s="757"/>
      <c r="CF26" s="757"/>
      <c r="CG26" s="758"/>
      <c r="CH26" s="759"/>
      <c r="CI26" s="760"/>
      <c r="CJ26" s="760"/>
      <c r="CK26" s="760"/>
      <c r="CL26" s="761"/>
      <c r="CM26" s="759"/>
      <c r="CN26" s="760"/>
      <c r="CO26" s="760"/>
      <c r="CP26" s="760"/>
      <c r="CQ26" s="761"/>
      <c r="CR26" s="759"/>
      <c r="CS26" s="760"/>
      <c r="CT26" s="760"/>
      <c r="CU26" s="760"/>
      <c r="CV26" s="761"/>
      <c r="CW26" s="759"/>
      <c r="CX26" s="760"/>
      <c r="CY26" s="760"/>
      <c r="CZ26" s="760"/>
      <c r="DA26" s="761"/>
      <c r="DB26" s="759"/>
      <c r="DC26" s="760"/>
      <c r="DD26" s="760"/>
      <c r="DE26" s="760"/>
      <c r="DF26" s="761"/>
      <c r="DG26" s="759"/>
      <c r="DH26" s="760"/>
      <c r="DI26" s="760"/>
      <c r="DJ26" s="760"/>
      <c r="DK26" s="761"/>
      <c r="DL26" s="759"/>
      <c r="DM26" s="760"/>
      <c r="DN26" s="760"/>
      <c r="DO26" s="760"/>
      <c r="DP26" s="761"/>
      <c r="DQ26" s="759"/>
      <c r="DR26" s="760"/>
      <c r="DS26" s="760"/>
      <c r="DT26" s="760"/>
      <c r="DU26" s="761"/>
      <c r="DV26" s="756"/>
      <c r="DW26" s="757"/>
      <c r="DX26" s="757"/>
      <c r="DY26" s="757"/>
      <c r="DZ26" s="762"/>
      <c r="EA26" s="215"/>
    </row>
    <row r="27" spans="1:131" ht="26.25" customHeight="1" thickBot="1" x14ac:dyDescent="0.25">
      <c r="A27" s="713"/>
      <c r="B27" s="714"/>
      <c r="C27" s="714"/>
      <c r="D27" s="714"/>
      <c r="E27" s="714"/>
      <c r="F27" s="714"/>
      <c r="G27" s="714"/>
      <c r="H27" s="714"/>
      <c r="I27" s="714"/>
      <c r="J27" s="714"/>
      <c r="K27" s="714"/>
      <c r="L27" s="714"/>
      <c r="M27" s="714"/>
      <c r="N27" s="714"/>
      <c r="O27" s="714"/>
      <c r="P27" s="715"/>
      <c r="Q27" s="719"/>
      <c r="R27" s="720"/>
      <c r="S27" s="720"/>
      <c r="T27" s="720"/>
      <c r="U27" s="721"/>
      <c r="V27" s="719"/>
      <c r="W27" s="720"/>
      <c r="X27" s="720"/>
      <c r="Y27" s="720"/>
      <c r="Z27" s="721"/>
      <c r="AA27" s="719"/>
      <c r="AB27" s="720"/>
      <c r="AC27" s="720"/>
      <c r="AD27" s="720"/>
      <c r="AE27" s="720"/>
      <c r="AF27" s="800"/>
      <c r="AG27" s="801"/>
      <c r="AH27" s="801"/>
      <c r="AI27" s="801"/>
      <c r="AJ27" s="802"/>
      <c r="AK27" s="720"/>
      <c r="AL27" s="720"/>
      <c r="AM27" s="720"/>
      <c r="AN27" s="720"/>
      <c r="AO27" s="721"/>
      <c r="AP27" s="719"/>
      <c r="AQ27" s="720"/>
      <c r="AR27" s="720"/>
      <c r="AS27" s="720"/>
      <c r="AT27" s="721"/>
      <c r="AU27" s="719"/>
      <c r="AV27" s="720"/>
      <c r="AW27" s="720"/>
      <c r="AX27" s="720"/>
      <c r="AY27" s="721"/>
      <c r="AZ27" s="719"/>
      <c r="BA27" s="720"/>
      <c r="BB27" s="720"/>
      <c r="BC27" s="720"/>
      <c r="BD27" s="721"/>
      <c r="BE27" s="719"/>
      <c r="BF27" s="720"/>
      <c r="BG27" s="720"/>
      <c r="BH27" s="720"/>
      <c r="BI27" s="725"/>
      <c r="BJ27" s="217"/>
      <c r="BK27" s="217"/>
      <c r="BL27" s="217"/>
      <c r="BM27" s="217"/>
      <c r="BN27" s="217"/>
      <c r="BO27" s="226"/>
      <c r="BP27" s="226"/>
      <c r="BQ27" s="223">
        <v>21</v>
      </c>
      <c r="BR27" s="224"/>
      <c r="BS27" s="756"/>
      <c r="BT27" s="757"/>
      <c r="BU27" s="757"/>
      <c r="BV27" s="757"/>
      <c r="BW27" s="757"/>
      <c r="BX27" s="757"/>
      <c r="BY27" s="757"/>
      <c r="BZ27" s="757"/>
      <c r="CA27" s="757"/>
      <c r="CB27" s="757"/>
      <c r="CC27" s="757"/>
      <c r="CD27" s="757"/>
      <c r="CE27" s="757"/>
      <c r="CF27" s="757"/>
      <c r="CG27" s="758"/>
      <c r="CH27" s="759"/>
      <c r="CI27" s="760"/>
      <c r="CJ27" s="760"/>
      <c r="CK27" s="760"/>
      <c r="CL27" s="761"/>
      <c r="CM27" s="759"/>
      <c r="CN27" s="760"/>
      <c r="CO27" s="760"/>
      <c r="CP27" s="760"/>
      <c r="CQ27" s="761"/>
      <c r="CR27" s="759"/>
      <c r="CS27" s="760"/>
      <c r="CT27" s="760"/>
      <c r="CU27" s="760"/>
      <c r="CV27" s="761"/>
      <c r="CW27" s="759"/>
      <c r="CX27" s="760"/>
      <c r="CY27" s="760"/>
      <c r="CZ27" s="760"/>
      <c r="DA27" s="761"/>
      <c r="DB27" s="759"/>
      <c r="DC27" s="760"/>
      <c r="DD27" s="760"/>
      <c r="DE27" s="760"/>
      <c r="DF27" s="761"/>
      <c r="DG27" s="759"/>
      <c r="DH27" s="760"/>
      <c r="DI27" s="760"/>
      <c r="DJ27" s="760"/>
      <c r="DK27" s="761"/>
      <c r="DL27" s="759"/>
      <c r="DM27" s="760"/>
      <c r="DN27" s="760"/>
      <c r="DO27" s="760"/>
      <c r="DP27" s="761"/>
      <c r="DQ27" s="759"/>
      <c r="DR27" s="760"/>
      <c r="DS27" s="760"/>
      <c r="DT27" s="760"/>
      <c r="DU27" s="761"/>
      <c r="DV27" s="756"/>
      <c r="DW27" s="757"/>
      <c r="DX27" s="757"/>
      <c r="DY27" s="757"/>
      <c r="DZ27" s="762"/>
      <c r="EA27" s="215"/>
    </row>
    <row r="28" spans="1:131" ht="26.25" customHeight="1" thickTop="1" x14ac:dyDescent="0.2">
      <c r="A28" s="227">
        <v>1</v>
      </c>
      <c r="B28" s="732" t="s">
        <v>403</v>
      </c>
      <c r="C28" s="733"/>
      <c r="D28" s="733"/>
      <c r="E28" s="733"/>
      <c r="F28" s="733"/>
      <c r="G28" s="733"/>
      <c r="H28" s="733"/>
      <c r="I28" s="733"/>
      <c r="J28" s="733"/>
      <c r="K28" s="733"/>
      <c r="L28" s="733"/>
      <c r="M28" s="733"/>
      <c r="N28" s="733"/>
      <c r="O28" s="733"/>
      <c r="P28" s="734"/>
      <c r="Q28" s="805">
        <v>1597</v>
      </c>
      <c r="R28" s="806"/>
      <c r="S28" s="806"/>
      <c r="T28" s="806"/>
      <c r="U28" s="806"/>
      <c r="V28" s="806">
        <v>1492</v>
      </c>
      <c r="W28" s="806"/>
      <c r="X28" s="806"/>
      <c r="Y28" s="806"/>
      <c r="Z28" s="806"/>
      <c r="AA28" s="806">
        <v>105</v>
      </c>
      <c r="AB28" s="806"/>
      <c r="AC28" s="806"/>
      <c r="AD28" s="806"/>
      <c r="AE28" s="807"/>
      <c r="AF28" s="808">
        <v>105</v>
      </c>
      <c r="AG28" s="806"/>
      <c r="AH28" s="806"/>
      <c r="AI28" s="806"/>
      <c r="AJ28" s="809"/>
      <c r="AK28" s="810">
        <v>136</v>
      </c>
      <c r="AL28" s="811"/>
      <c r="AM28" s="811"/>
      <c r="AN28" s="811"/>
      <c r="AO28" s="811"/>
      <c r="AP28" s="811" t="s">
        <v>572</v>
      </c>
      <c r="AQ28" s="811"/>
      <c r="AR28" s="811"/>
      <c r="AS28" s="811"/>
      <c r="AT28" s="811"/>
      <c r="AU28" s="811" t="s">
        <v>572</v>
      </c>
      <c r="AV28" s="811"/>
      <c r="AW28" s="811"/>
      <c r="AX28" s="811"/>
      <c r="AY28" s="811"/>
      <c r="AZ28" s="812"/>
      <c r="BA28" s="812"/>
      <c r="BB28" s="812"/>
      <c r="BC28" s="812"/>
      <c r="BD28" s="812"/>
      <c r="BE28" s="803"/>
      <c r="BF28" s="803"/>
      <c r="BG28" s="803"/>
      <c r="BH28" s="803"/>
      <c r="BI28" s="804"/>
      <c r="BJ28" s="217"/>
      <c r="BK28" s="217"/>
      <c r="BL28" s="217"/>
      <c r="BM28" s="217"/>
      <c r="BN28" s="217"/>
      <c r="BO28" s="226"/>
      <c r="BP28" s="226"/>
      <c r="BQ28" s="223">
        <v>22</v>
      </c>
      <c r="BR28" s="224"/>
      <c r="BS28" s="756"/>
      <c r="BT28" s="757"/>
      <c r="BU28" s="757"/>
      <c r="BV28" s="757"/>
      <c r="BW28" s="757"/>
      <c r="BX28" s="757"/>
      <c r="BY28" s="757"/>
      <c r="BZ28" s="757"/>
      <c r="CA28" s="757"/>
      <c r="CB28" s="757"/>
      <c r="CC28" s="757"/>
      <c r="CD28" s="757"/>
      <c r="CE28" s="757"/>
      <c r="CF28" s="757"/>
      <c r="CG28" s="758"/>
      <c r="CH28" s="759"/>
      <c r="CI28" s="760"/>
      <c r="CJ28" s="760"/>
      <c r="CK28" s="760"/>
      <c r="CL28" s="761"/>
      <c r="CM28" s="759"/>
      <c r="CN28" s="760"/>
      <c r="CO28" s="760"/>
      <c r="CP28" s="760"/>
      <c r="CQ28" s="761"/>
      <c r="CR28" s="759"/>
      <c r="CS28" s="760"/>
      <c r="CT28" s="760"/>
      <c r="CU28" s="760"/>
      <c r="CV28" s="761"/>
      <c r="CW28" s="759"/>
      <c r="CX28" s="760"/>
      <c r="CY28" s="760"/>
      <c r="CZ28" s="760"/>
      <c r="DA28" s="761"/>
      <c r="DB28" s="759"/>
      <c r="DC28" s="760"/>
      <c r="DD28" s="760"/>
      <c r="DE28" s="760"/>
      <c r="DF28" s="761"/>
      <c r="DG28" s="759"/>
      <c r="DH28" s="760"/>
      <c r="DI28" s="760"/>
      <c r="DJ28" s="760"/>
      <c r="DK28" s="761"/>
      <c r="DL28" s="759"/>
      <c r="DM28" s="760"/>
      <c r="DN28" s="760"/>
      <c r="DO28" s="760"/>
      <c r="DP28" s="761"/>
      <c r="DQ28" s="759"/>
      <c r="DR28" s="760"/>
      <c r="DS28" s="760"/>
      <c r="DT28" s="760"/>
      <c r="DU28" s="761"/>
      <c r="DV28" s="756"/>
      <c r="DW28" s="757"/>
      <c r="DX28" s="757"/>
      <c r="DY28" s="757"/>
      <c r="DZ28" s="762"/>
      <c r="EA28" s="215"/>
    </row>
    <row r="29" spans="1:131" ht="26.25" customHeight="1" x14ac:dyDescent="0.2">
      <c r="A29" s="227">
        <v>2</v>
      </c>
      <c r="B29" s="763" t="s">
        <v>404</v>
      </c>
      <c r="C29" s="764"/>
      <c r="D29" s="764"/>
      <c r="E29" s="764"/>
      <c r="F29" s="764"/>
      <c r="G29" s="764"/>
      <c r="H29" s="764"/>
      <c r="I29" s="764"/>
      <c r="J29" s="764"/>
      <c r="K29" s="764"/>
      <c r="L29" s="764"/>
      <c r="M29" s="764"/>
      <c r="N29" s="764"/>
      <c r="O29" s="764"/>
      <c r="P29" s="765"/>
      <c r="Q29" s="766">
        <v>1413</v>
      </c>
      <c r="R29" s="767"/>
      <c r="S29" s="767"/>
      <c r="T29" s="767"/>
      <c r="U29" s="767"/>
      <c r="V29" s="767">
        <v>1276</v>
      </c>
      <c r="W29" s="767"/>
      <c r="X29" s="767"/>
      <c r="Y29" s="767"/>
      <c r="Z29" s="767"/>
      <c r="AA29" s="767">
        <v>137</v>
      </c>
      <c r="AB29" s="767"/>
      <c r="AC29" s="767"/>
      <c r="AD29" s="767"/>
      <c r="AE29" s="768"/>
      <c r="AF29" s="769">
        <v>137</v>
      </c>
      <c r="AG29" s="770"/>
      <c r="AH29" s="770"/>
      <c r="AI29" s="770"/>
      <c r="AJ29" s="771"/>
      <c r="AK29" s="817">
        <v>212</v>
      </c>
      <c r="AL29" s="813"/>
      <c r="AM29" s="813"/>
      <c r="AN29" s="813"/>
      <c r="AO29" s="813"/>
      <c r="AP29" s="813" t="s">
        <v>572</v>
      </c>
      <c r="AQ29" s="813"/>
      <c r="AR29" s="813"/>
      <c r="AS29" s="813"/>
      <c r="AT29" s="813"/>
      <c r="AU29" s="813" t="s">
        <v>572</v>
      </c>
      <c r="AV29" s="813"/>
      <c r="AW29" s="813"/>
      <c r="AX29" s="813"/>
      <c r="AY29" s="813"/>
      <c r="AZ29" s="814"/>
      <c r="BA29" s="814"/>
      <c r="BB29" s="814"/>
      <c r="BC29" s="814"/>
      <c r="BD29" s="814"/>
      <c r="BE29" s="815"/>
      <c r="BF29" s="815"/>
      <c r="BG29" s="815"/>
      <c r="BH29" s="815"/>
      <c r="BI29" s="816"/>
      <c r="BJ29" s="217"/>
      <c r="BK29" s="217"/>
      <c r="BL29" s="217"/>
      <c r="BM29" s="217"/>
      <c r="BN29" s="217"/>
      <c r="BO29" s="226"/>
      <c r="BP29" s="226"/>
      <c r="BQ29" s="223">
        <v>23</v>
      </c>
      <c r="BR29" s="224"/>
      <c r="BS29" s="756"/>
      <c r="BT29" s="757"/>
      <c r="BU29" s="757"/>
      <c r="BV29" s="757"/>
      <c r="BW29" s="757"/>
      <c r="BX29" s="757"/>
      <c r="BY29" s="757"/>
      <c r="BZ29" s="757"/>
      <c r="CA29" s="757"/>
      <c r="CB29" s="757"/>
      <c r="CC29" s="757"/>
      <c r="CD29" s="757"/>
      <c r="CE29" s="757"/>
      <c r="CF29" s="757"/>
      <c r="CG29" s="758"/>
      <c r="CH29" s="759"/>
      <c r="CI29" s="760"/>
      <c r="CJ29" s="760"/>
      <c r="CK29" s="760"/>
      <c r="CL29" s="761"/>
      <c r="CM29" s="759"/>
      <c r="CN29" s="760"/>
      <c r="CO29" s="760"/>
      <c r="CP29" s="760"/>
      <c r="CQ29" s="761"/>
      <c r="CR29" s="759"/>
      <c r="CS29" s="760"/>
      <c r="CT29" s="760"/>
      <c r="CU29" s="760"/>
      <c r="CV29" s="761"/>
      <c r="CW29" s="759"/>
      <c r="CX29" s="760"/>
      <c r="CY29" s="760"/>
      <c r="CZ29" s="760"/>
      <c r="DA29" s="761"/>
      <c r="DB29" s="759"/>
      <c r="DC29" s="760"/>
      <c r="DD29" s="760"/>
      <c r="DE29" s="760"/>
      <c r="DF29" s="761"/>
      <c r="DG29" s="759"/>
      <c r="DH29" s="760"/>
      <c r="DI29" s="760"/>
      <c r="DJ29" s="760"/>
      <c r="DK29" s="761"/>
      <c r="DL29" s="759"/>
      <c r="DM29" s="760"/>
      <c r="DN29" s="760"/>
      <c r="DO29" s="760"/>
      <c r="DP29" s="761"/>
      <c r="DQ29" s="759"/>
      <c r="DR29" s="760"/>
      <c r="DS29" s="760"/>
      <c r="DT29" s="760"/>
      <c r="DU29" s="761"/>
      <c r="DV29" s="756"/>
      <c r="DW29" s="757"/>
      <c r="DX29" s="757"/>
      <c r="DY29" s="757"/>
      <c r="DZ29" s="762"/>
      <c r="EA29" s="215"/>
    </row>
    <row r="30" spans="1:131" ht="26.25" customHeight="1" x14ac:dyDescent="0.2">
      <c r="A30" s="227">
        <v>3</v>
      </c>
      <c r="B30" s="763" t="s">
        <v>405</v>
      </c>
      <c r="C30" s="764"/>
      <c r="D30" s="764"/>
      <c r="E30" s="764"/>
      <c r="F30" s="764"/>
      <c r="G30" s="764"/>
      <c r="H30" s="764"/>
      <c r="I30" s="764"/>
      <c r="J30" s="764"/>
      <c r="K30" s="764"/>
      <c r="L30" s="764"/>
      <c r="M30" s="764"/>
      <c r="N30" s="764"/>
      <c r="O30" s="764"/>
      <c r="P30" s="765"/>
      <c r="Q30" s="766">
        <v>173</v>
      </c>
      <c r="R30" s="767"/>
      <c r="S30" s="767"/>
      <c r="T30" s="767"/>
      <c r="U30" s="767"/>
      <c r="V30" s="767">
        <v>172</v>
      </c>
      <c r="W30" s="767"/>
      <c r="X30" s="767"/>
      <c r="Y30" s="767"/>
      <c r="Z30" s="767"/>
      <c r="AA30" s="767">
        <v>1</v>
      </c>
      <c r="AB30" s="767"/>
      <c r="AC30" s="767"/>
      <c r="AD30" s="767"/>
      <c r="AE30" s="768"/>
      <c r="AF30" s="769">
        <v>1</v>
      </c>
      <c r="AG30" s="770"/>
      <c r="AH30" s="770"/>
      <c r="AI30" s="770"/>
      <c r="AJ30" s="771"/>
      <c r="AK30" s="817">
        <v>39</v>
      </c>
      <c r="AL30" s="813"/>
      <c r="AM30" s="813"/>
      <c r="AN30" s="813"/>
      <c r="AO30" s="813"/>
      <c r="AP30" s="813" t="s">
        <v>572</v>
      </c>
      <c r="AQ30" s="813"/>
      <c r="AR30" s="813"/>
      <c r="AS30" s="813"/>
      <c r="AT30" s="813"/>
      <c r="AU30" s="813" t="s">
        <v>572</v>
      </c>
      <c r="AV30" s="813"/>
      <c r="AW30" s="813"/>
      <c r="AX30" s="813"/>
      <c r="AY30" s="813"/>
      <c r="AZ30" s="814"/>
      <c r="BA30" s="814"/>
      <c r="BB30" s="814"/>
      <c r="BC30" s="814"/>
      <c r="BD30" s="814"/>
      <c r="BE30" s="815"/>
      <c r="BF30" s="815"/>
      <c r="BG30" s="815"/>
      <c r="BH30" s="815"/>
      <c r="BI30" s="816"/>
      <c r="BJ30" s="217"/>
      <c r="BK30" s="217"/>
      <c r="BL30" s="217"/>
      <c r="BM30" s="217"/>
      <c r="BN30" s="217"/>
      <c r="BO30" s="226"/>
      <c r="BP30" s="226"/>
      <c r="BQ30" s="223">
        <v>24</v>
      </c>
      <c r="BR30" s="224"/>
      <c r="BS30" s="756"/>
      <c r="BT30" s="757"/>
      <c r="BU30" s="757"/>
      <c r="BV30" s="757"/>
      <c r="BW30" s="757"/>
      <c r="BX30" s="757"/>
      <c r="BY30" s="757"/>
      <c r="BZ30" s="757"/>
      <c r="CA30" s="757"/>
      <c r="CB30" s="757"/>
      <c r="CC30" s="757"/>
      <c r="CD30" s="757"/>
      <c r="CE30" s="757"/>
      <c r="CF30" s="757"/>
      <c r="CG30" s="758"/>
      <c r="CH30" s="759"/>
      <c r="CI30" s="760"/>
      <c r="CJ30" s="760"/>
      <c r="CK30" s="760"/>
      <c r="CL30" s="761"/>
      <c r="CM30" s="759"/>
      <c r="CN30" s="760"/>
      <c r="CO30" s="760"/>
      <c r="CP30" s="760"/>
      <c r="CQ30" s="761"/>
      <c r="CR30" s="759"/>
      <c r="CS30" s="760"/>
      <c r="CT30" s="760"/>
      <c r="CU30" s="760"/>
      <c r="CV30" s="761"/>
      <c r="CW30" s="759"/>
      <c r="CX30" s="760"/>
      <c r="CY30" s="760"/>
      <c r="CZ30" s="760"/>
      <c r="DA30" s="761"/>
      <c r="DB30" s="759"/>
      <c r="DC30" s="760"/>
      <c r="DD30" s="760"/>
      <c r="DE30" s="760"/>
      <c r="DF30" s="761"/>
      <c r="DG30" s="759"/>
      <c r="DH30" s="760"/>
      <c r="DI30" s="760"/>
      <c r="DJ30" s="760"/>
      <c r="DK30" s="761"/>
      <c r="DL30" s="759"/>
      <c r="DM30" s="760"/>
      <c r="DN30" s="760"/>
      <c r="DO30" s="760"/>
      <c r="DP30" s="761"/>
      <c r="DQ30" s="759"/>
      <c r="DR30" s="760"/>
      <c r="DS30" s="760"/>
      <c r="DT30" s="760"/>
      <c r="DU30" s="761"/>
      <c r="DV30" s="756"/>
      <c r="DW30" s="757"/>
      <c r="DX30" s="757"/>
      <c r="DY30" s="757"/>
      <c r="DZ30" s="762"/>
      <c r="EA30" s="215"/>
    </row>
    <row r="31" spans="1:131" ht="26.25" customHeight="1" x14ac:dyDescent="0.2">
      <c r="A31" s="227">
        <v>4</v>
      </c>
      <c r="B31" s="763" t="s">
        <v>406</v>
      </c>
      <c r="C31" s="764"/>
      <c r="D31" s="764"/>
      <c r="E31" s="764"/>
      <c r="F31" s="764"/>
      <c r="G31" s="764"/>
      <c r="H31" s="764"/>
      <c r="I31" s="764"/>
      <c r="J31" s="764"/>
      <c r="K31" s="764"/>
      <c r="L31" s="764"/>
      <c r="M31" s="764"/>
      <c r="N31" s="764"/>
      <c r="O31" s="764"/>
      <c r="P31" s="765"/>
      <c r="Q31" s="766">
        <v>230</v>
      </c>
      <c r="R31" s="767"/>
      <c r="S31" s="767"/>
      <c r="T31" s="767"/>
      <c r="U31" s="767"/>
      <c r="V31" s="767">
        <v>263</v>
      </c>
      <c r="W31" s="767"/>
      <c r="X31" s="767"/>
      <c r="Y31" s="767"/>
      <c r="Z31" s="767"/>
      <c r="AA31" s="767">
        <v>-34</v>
      </c>
      <c r="AB31" s="767"/>
      <c r="AC31" s="767"/>
      <c r="AD31" s="767"/>
      <c r="AE31" s="768"/>
      <c r="AF31" s="769">
        <v>131</v>
      </c>
      <c r="AG31" s="770"/>
      <c r="AH31" s="770"/>
      <c r="AI31" s="770"/>
      <c r="AJ31" s="771"/>
      <c r="AK31" s="817">
        <v>0.2</v>
      </c>
      <c r="AL31" s="813"/>
      <c r="AM31" s="813"/>
      <c r="AN31" s="813"/>
      <c r="AO31" s="813"/>
      <c r="AP31" s="813">
        <v>231</v>
      </c>
      <c r="AQ31" s="813"/>
      <c r="AR31" s="813"/>
      <c r="AS31" s="813"/>
      <c r="AT31" s="813"/>
      <c r="AU31" s="813">
        <v>0.2</v>
      </c>
      <c r="AV31" s="813"/>
      <c r="AW31" s="813"/>
      <c r="AX31" s="813"/>
      <c r="AY31" s="813"/>
      <c r="AZ31" s="814"/>
      <c r="BA31" s="814"/>
      <c r="BB31" s="814"/>
      <c r="BC31" s="814"/>
      <c r="BD31" s="814"/>
      <c r="BE31" s="815" t="s">
        <v>407</v>
      </c>
      <c r="BF31" s="815"/>
      <c r="BG31" s="815"/>
      <c r="BH31" s="815"/>
      <c r="BI31" s="816"/>
      <c r="BJ31" s="217"/>
      <c r="BK31" s="217"/>
      <c r="BL31" s="217"/>
      <c r="BM31" s="217"/>
      <c r="BN31" s="217"/>
      <c r="BO31" s="226"/>
      <c r="BP31" s="226"/>
      <c r="BQ31" s="223">
        <v>25</v>
      </c>
      <c r="BR31" s="224"/>
      <c r="BS31" s="756"/>
      <c r="BT31" s="757"/>
      <c r="BU31" s="757"/>
      <c r="BV31" s="757"/>
      <c r="BW31" s="757"/>
      <c r="BX31" s="757"/>
      <c r="BY31" s="757"/>
      <c r="BZ31" s="757"/>
      <c r="CA31" s="757"/>
      <c r="CB31" s="757"/>
      <c r="CC31" s="757"/>
      <c r="CD31" s="757"/>
      <c r="CE31" s="757"/>
      <c r="CF31" s="757"/>
      <c r="CG31" s="758"/>
      <c r="CH31" s="759"/>
      <c r="CI31" s="760"/>
      <c r="CJ31" s="760"/>
      <c r="CK31" s="760"/>
      <c r="CL31" s="761"/>
      <c r="CM31" s="759"/>
      <c r="CN31" s="760"/>
      <c r="CO31" s="760"/>
      <c r="CP31" s="760"/>
      <c r="CQ31" s="761"/>
      <c r="CR31" s="759"/>
      <c r="CS31" s="760"/>
      <c r="CT31" s="760"/>
      <c r="CU31" s="760"/>
      <c r="CV31" s="761"/>
      <c r="CW31" s="759"/>
      <c r="CX31" s="760"/>
      <c r="CY31" s="760"/>
      <c r="CZ31" s="760"/>
      <c r="DA31" s="761"/>
      <c r="DB31" s="759"/>
      <c r="DC31" s="760"/>
      <c r="DD31" s="760"/>
      <c r="DE31" s="760"/>
      <c r="DF31" s="761"/>
      <c r="DG31" s="759"/>
      <c r="DH31" s="760"/>
      <c r="DI31" s="760"/>
      <c r="DJ31" s="760"/>
      <c r="DK31" s="761"/>
      <c r="DL31" s="759"/>
      <c r="DM31" s="760"/>
      <c r="DN31" s="760"/>
      <c r="DO31" s="760"/>
      <c r="DP31" s="761"/>
      <c r="DQ31" s="759"/>
      <c r="DR31" s="760"/>
      <c r="DS31" s="760"/>
      <c r="DT31" s="760"/>
      <c r="DU31" s="761"/>
      <c r="DV31" s="756"/>
      <c r="DW31" s="757"/>
      <c r="DX31" s="757"/>
      <c r="DY31" s="757"/>
      <c r="DZ31" s="762"/>
      <c r="EA31" s="215"/>
    </row>
    <row r="32" spans="1:131" ht="26.25" customHeight="1" x14ac:dyDescent="0.2">
      <c r="A32" s="227">
        <v>5</v>
      </c>
      <c r="B32" s="763" t="s">
        <v>408</v>
      </c>
      <c r="C32" s="764"/>
      <c r="D32" s="764"/>
      <c r="E32" s="764"/>
      <c r="F32" s="764"/>
      <c r="G32" s="764"/>
      <c r="H32" s="764"/>
      <c r="I32" s="764"/>
      <c r="J32" s="764"/>
      <c r="K32" s="764"/>
      <c r="L32" s="764"/>
      <c r="M32" s="764"/>
      <c r="N32" s="764"/>
      <c r="O32" s="764"/>
      <c r="P32" s="765"/>
      <c r="Q32" s="766">
        <v>51</v>
      </c>
      <c r="R32" s="767"/>
      <c r="S32" s="767"/>
      <c r="T32" s="767"/>
      <c r="U32" s="767"/>
      <c r="V32" s="767">
        <v>51</v>
      </c>
      <c r="W32" s="767"/>
      <c r="X32" s="767"/>
      <c r="Y32" s="767"/>
      <c r="Z32" s="767"/>
      <c r="AA32" s="767">
        <v>-0.1</v>
      </c>
      <c r="AB32" s="767"/>
      <c r="AC32" s="767"/>
      <c r="AD32" s="767"/>
      <c r="AE32" s="768"/>
      <c r="AF32" s="769" t="s">
        <v>409</v>
      </c>
      <c r="AG32" s="770"/>
      <c r="AH32" s="770"/>
      <c r="AI32" s="770"/>
      <c r="AJ32" s="771"/>
      <c r="AK32" s="817">
        <v>48</v>
      </c>
      <c r="AL32" s="813"/>
      <c r="AM32" s="813"/>
      <c r="AN32" s="813"/>
      <c r="AO32" s="813"/>
      <c r="AP32" s="813">
        <v>0</v>
      </c>
      <c r="AQ32" s="813"/>
      <c r="AR32" s="813"/>
      <c r="AS32" s="813"/>
      <c r="AT32" s="813"/>
      <c r="AU32" s="813" t="s">
        <v>572</v>
      </c>
      <c r="AV32" s="813"/>
      <c r="AW32" s="813"/>
      <c r="AX32" s="813"/>
      <c r="AY32" s="813"/>
      <c r="AZ32" s="814"/>
      <c r="BA32" s="814"/>
      <c r="BB32" s="814"/>
      <c r="BC32" s="814"/>
      <c r="BD32" s="814"/>
      <c r="BE32" s="815" t="s">
        <v>410</v>
      </c>
      <c r="BF32" s="815"/>
      <c r="BG32" s="815"/>
      <c r="BH32" s="815"/>
      <c r="BI32" s="816"/>
      <c r="BJ32" s="217"/>
      <c r="BK32" s="217"/>
      <c r="BL32" s="217"/>
      <c r="BM32" s="217"/>
      <c r="BN32" s="217"/>
      <c r="BO32" s="226"/>
      <c r="BP32" s="226"/>
      <c r="BQ32" s="223">
        <v>26</v>
      </c>
      <c r="BR32" s="224"/>
      <c r="BS32" s="756"/>
      <c r="BT32" s="757"/>
      <c r="BU32" s="757"/>
      <c r="BV32" s="757"/>
      <c r="BW32" s="757"/>
      <c r="BX32" s="757"/>
      <c r="BY32" s="757"/>
      <c r="BZ32" s="757"/>
      <c r="CA32" s="757"/>
      <c r="CB32" s="757"/>
      <c r="CC32" s="757"/>
      <c r="CD32" s="757"/>
      <c r="CE32" s="757"/>
      <c r="CF32" s="757"/>
      <c r="CG32" s="758"/>
      <c r="CH32" s="759"/>
      <c r="CI32" s="760"/>
      <c r="CJ32" s="760"/>
      <c r="CK32" s="760"/>
      <c r="CL32" s="761"/>
      <c r="CM32" s="759"/>
      <c r="CN32" s="760"/>
      <c r="CO32" s="760"/>
      <c r="CP32" s="760"/>
      <c r="CQ32" s="761"/>
      <c r="CR32" s="759"/>
      <c r="CS32" s="760"/>
      <c r="CT32" s="760"/>
      <c r="CU32" s="760"/>
      <c r="CV32" s="761"/>
      <c r="CW32" s="759"/>
      <c r="CX32" s="760"/>
      <c r="CY32" s="760"/>
      <c r="CZ32" s="760"/>
      <c r="DA32" s="761"/>
      <c r="DB32" s="759"/>
      <c r="DC32" s="760"/>
      <c r="DD32" s="760"/>
      <c r="DE32" s="760"/>
      <c r="DF32" s="761"/>
      <c r="DG32" s="759"/>
      <c r="DH32" s="760"/>
      <c r="DI32" s="760"/>
      <c r="DJ32" s="760"/>
      <c r="DK32" s="761"/>
      <c r="DL32" s="759"/>
      <c r="DM32" s="760"/>
      <c r="DN32" s="760"/>
      <c r="DO32" s="760"/>
      <c r="DP32" s="761"/>
      <c r="DQ32" s="759"/>
      <c r="DR32" s="760"/>
      <c r="DS32" s="760"/>
      <c r="DT32" s="760"/>
      <c r="DU32" s="761"/>
      <c r="DV32" s="756"/>
      <c r="DW32" s="757"/>
      <c r="DX32" s="757"/>
      <c r="DY32" s="757"/>
      <c r="DZ32" s="762"/>
      <c r="EA32" s="215"/>
    </row>
    <row r="33" spans="1:131" ht="26.25" customHeight="1" x14ac:dyDescent="0.2">
      <c r="A33" s="227">
        <v>6</v>
      </c>
      <c r="B33" s="763"/>
      <c r="C33" s="764"/>
      <c r="D33" s="764"/>
      <c r="E33" s="764"/>
      <c r="F33" s="764"/>
      <c r="G33" s="764"/>
      <c r="H33" s="764"/>
      <c r="I33" s="764"/>
      <c r="J33" s="764"/>
      <c r="K33" s="764"/>
      <c r="L33" s="764"/>
      <c r="M33" s="764"/>
      <c r="N33" s="764"/>
      <c r="O33" s="764"/>
      <c r="P33" s="765"/>
      <c r="Q33" s="766"/>
      <c r="R33" s="767"/>
      <c r="S33" s="767"/>
      <c r="T33" s="767"/>
      <c r="U33" s="767"/>
      <c r="V33" s="767"/>
      <c r="W33" s="767"/>
      <c r="X33" s="767"/>
      <c r="Y33" s="767"/>
      <c r="Z33" s="767"/>
      <c r="AA33" s="767"/>
      <c r="AB33" s="767"/>
      <c r="AC33" s="767"/>
      <c r="AD33" s="767"/>
      <c r="AE33" s="768"/>
      <c r="AF33" s="769"/>
      <c r="AG33" s="770"/>
      <c r="AH33" s="770"/>
      <c r="AI33" s="770"/>
      <c r="AJ33" s="771"/>
      <c r="AK33" s="817"/>
      <c r="AL33" s="813"/>
      <c r="AM33" s="813"/>
      <c r="AN33" s="813"/>
      <c r="AO33" s="813"/>
      <c r="AP33" s="813"/>
      <c r="AQ33" s="813"/>
      <c r="AR33" s="813"/>
      <c r="AS33" s="813"/>
      <c r="AT33" s="813"/>
      <c r="AU33" s="813"/>
      <c r="AV33" s="813"/>
      <c r="AW33" s="813"/>
      <c r="AX33" s="813"/>
      <c r="AY33" s="813"/>
      <c r="AZ33" s="814"/>
      <c r="BA33" s="814"/>
      <c r="BB33" s="814"/>
      <c r="BC33" s="814"/>
      <c r="BD33" s="814"/>
      <c r="BE33" s="815"/>
      <c r="BF33" s="815"/>
      <c r="BG33" s="815"/>
      <c r="BH33" s="815"/>
      <c r="BI33" s="816"/>
      <c r="BJ33" s="217"/>
      <c r="BK33" s="217"/>
      <c r="BL33" s="217"/>
      <c r="BM33" s="217"/>
      <c r="BN33" s="217"/>
      <c r="BO33" s="226"/>
      <c r="BP33" s="226"/>
      <c r="BQ33" s="223">
        <v>27</v>
      </c>
      <c r="BR33" s="224"/>
      <c r="BS33" s="756"/>
      <c r="BT33" s="757"/>
      <c r="BU33" s="757"/>
      <c r="BV33" s="757"/>
      <c r="BW33" s="757"/>
      <c r="BX33" s="757"/>
      <c r="BY33" s="757"/>
      <c r="BZ33" s="757"/>
      <c r="CA33" s="757"/>
      <c r="CB33" s="757"/>
      <c r="CC33" s="757"/>
      <c r="CD33" s="757"/>
      <c r="CE33" s="757"/>
      <c r="CF33" s="757"/>
      <c r="CG33" s="758"/>
      <c r="CH33" s="759"/>
      <c r="CI33" s="760"/>
      <c r="CJ33" s="760"/>
      <c r="CK33" s="760"/>
      <c r="CL33" s="761"/>
      <c r="CM33" s="759"/>
      <c r="CN33" s="760"/>
      <c r="CO33" s="760"/>
      <c r="CP33" s="760"/>
      <c r="CQ33" s="761"/>
      <c r="CR33" s="759"/>
      <c r="CS33" s="760"/>
      <c r="CT33" s="760"/>
      <c r="CU33" s="760"/>
      <c r="CV33" s="761"/>
      <c r="CW33" s="759"/>
      <c r="CX33" s="760"/>
      <c r="CY33" s="760"/>
      <c r="CZ33" s="760"/>
      <c r="DA33" s="761"/>
      <c r="DB33" s="759"/>
      <c r="DC33" s="760"/>
      <c r="DD33" s="760"/>
      <c r="DE33" s="760"/>
      <c r="DF33" s="761"/>
      <c r="DG33" s="759"/>
      <c r="DH33" s="760"/>
      <c r="DI33" s="760"/>
      <c r="DJ33" s="760"/>
      <c r="DK33" s="761"/>
      <c r="DL33" s="759"/>
      <c r="DM33" s="760"/>
      <c r="DN33" s="760"/>
      <c r="DO33" s="760"/>
      <c r="DP33" s="761"/>
      <c r="DQ33" s="759"/>
      <c r="DR33" s="760"/>
      <c r="DS33" s="760"/>
      <c r="DT33" s="760"/>
      <c r="DU33" s="761"/>
      <c r="DV33" s="756"/>
      <c r="DW33" s="757"/>
      <c r="DX33" s="757"/>
      <c r="DY33" s="757"/>
      <c r="DZ33" s="762"/>
      <c r="EA33" s="215"/>
    </row>
    <row r="34" spans="1:131" ht="26.25" customHeight="1" x14ac:dyDescent="0.2">
      <c r="A34" s="227">
        <v>7</v>
      </c>
      <c r="B34" s="763"/>
      <c r="C34" s="764"/>
      <c r="D34" s="764"/>
      <c r="E34" s="764"/>
      <c r="F34" s="764"/>
      <c r="G34" s="764"/>
      <c r="H34" s="764"/>
      <c r="I34" s="764"/>
      <c r="J34" s="764"/>
      <c r="K34" s="764"/>
      <c r="L34" s="764"/>
      <c r="M34" s="764"/>
      <c r="N34" s="764"/>
      <c r="O34" s="764"/>
      <c r="P34" s="765"/>
      <c r="Q34" s="766"/>
      <c r="R34" s="767"/>
      <c r="S34" s="767"/>
      <c r="T34" s="767"/>
      <c r="U34" s="767"/>
      <c r="V34" s="767"/>
      <c r="W34" s="767"/>
      <c r="X34" s="767"/>
      <c r="Y34" s="767"/>
      <c r="Z34" s="767"/>
      <c r="AA34" s="767"/>
      <c r="AB34" s="767"/>
      <c r="AC34" s="767"/>
      <c r="AD34" s="767"/>
      <c r="AE34" s="768"/>
      <c r="AF34" s="769"/>
      <c r="AG34" s="770"/>
      <c r="AH34" s="770"/>
      <c r="AI34" s="770"/>
      <c r="AJ34" s="771"/>
      <c r="AK34" s="817"/>
      <c r="AL34" s="813"/>
      <c r="AM34" s="813"/>
      <c r="AN34" s="813"/>
      <c r="AO34" s="813"/>
      <c r="AP34" s="813"/>
      <c r="AQ34" s="813"/>
      <c r="AR34" s="813"/>
      <c r="AS34" s="813"/>
      <c r="AT34" s="813"/>
      <c r="AU34" s="813"/>
      <c r="AV34" s="813"/>
      <c r="AW34" s="813"/>
      <c r="AX34" s="813"/>
      <c r="AY34" s="813"/>
      <c r="AZ34" s="814"/>
      <c r="BA34" s="814"/>
      <c r="BB34" s="814"/>
      <c r="BC34" s="814"/>
      <c r="BD34" s="814"/>
      <c r="BE34" s="815"/>
      <c r="BF34" s="815"/>
      <c r="BG34" s="815"/>
      <c r="BH34" s="815"/>
      <c r="BI34" s="816"/>
      <c r="BJ34" s="217"/>
      <c r="BK34" s="217"/>
      <c r="BL34" s="217"/>
      <c r="BM34" s="217"/>
      <c r="BN34" s="217"/>
      <c r="BO34" s="226"/>
      <c r="BP34" s="226"/>
      <c r="BQ34" s="223">
        <v>28</v>
      </c>
      <c r="BR34" s="224"/>
      <c r="BS34" s="756"/>
      <c r="BT34" s="757"/>
      <c r="BU34" s="757"/>
      <c r="BV34" s="757"/>
      <c r="BW34" s="757"/>
      <c r="BX34" s="757"/>
      <c r="BY34" s="757"/>
      <c r="BZ34" s="757"/>
      <c r="CA34" s="757"/>
      <c r="CB34" s="757"/>
      <c r="CC34" s="757"/>
      <c r="CD34" s="757"/>
      <c r="CE34" s="757"/>
      <c r="CF34" s="757"/>
      <c r="CG34" s="758"/>
      <c r="CH34" s="759"/>
      <c r="CI34" s="760"/>
      <c r="CJ34" s="760"/>
      <c r="CK34" s="760"/>
      <c r="CL34" s="761"/>
      <c r="CM34" s="759"/>
      <c r="CN34" s="760"/>
      <c r="CO34" s="760"/>
      <c r="CP34" s="760"/>
      <c r="CQ34" s="761"/>
      <c r="CR34" s="759"/>
      <c r="CS34" s="760"/>
      <c r="CT34" s="760"/>
      <c r="CU34" s="760"/>
      <c r="CV34" s="761"/>
      <c r="CW34" s="759"/>
      <c r="CX34" s="760"/>
      <c r="CY34" s="760"/>
      <c r="CZ34" s="760"/>
      <c r="DA34" s="761"/>
      <c r="DB34" s="759"/>
      <c r="DC34" s="760"/>
      <c r="DD34" s="760"/>
      <c r="DE34" s="760"/>
      <c r="DF34" s="761"/>
      <c r="DG34" s="759"/>
      <c r="DH34" s="760"/>
      <c r="DI34" s="760"/>
      <c r="DJ34" s="760"/>
      <c r="DK34" s="761"/>
      <c r="DL34" s="759"/>
      <c r="DM34" s="760"/>
      <c r="DN34" s="760"/>
      <c r="DO34" s="760"/>
      <c r="DP34" s="761"/>
      <c r="DQ34" s="759"/>
      <c r="DR34" s="760"/>
      <c r="DS34" s="760"/>
      <c r="DT34" s="760"/>
      <c r="DU34" s="761"/>
      <c r="DV34" s="756"/>
      <c r="DW34" s="757"/>
      <c r="DX34" s="757"/>
      <c r="DY34" s="757"/>
      <c r="DZ34" s="762"/>
      <c r="EA34" s="215"/>
    </row>
    <row r="35" spans="1:131" ht="26.25" customHeight="1" x14ac:dyDescent="0.2">
      <c r="A35" s="227">
        <v>8</v>
      </c>
      <c r="B35" s="763"/>
      <c r="C35" s="764"/>
      <c r="D35" s="764"/>
      <c r="E35" s="764"/>
      <c r="F35" s="764"/>
      <c r="G35" s="764"/>
      <c r="H35" s="764"/>
      <c r="I35" s="764"/>
      <c r="J35" s="764"/>
      <c r="K35" s="764"/>
      <c r="L35" s="764"/>
      <c r="M35" s="764"/>
      <c r="N35" s="764"/>
      <c r="O35" s="764"/>
      <c r="P35" s="765"/>
      <c r="Q35" s="766"/>
      <c r="R35" s="767"/>
      <c r="S35" s="767"/>
      <c r="T35" s="767"/>
      <c r="U35" s="767"/>
      <c r="V35" s="767"/>
      <c r="W35" s="767"/>
      <c r="X35" s="767"/>
      <c r="Y35" s="767"/>
      <c r="Z35" s="767"/>
      <c r="AA35" s="767"/>
      <c r="AB35" s="767"/>
      <c r="AC35" s="767"/>
      <c r="AD35" s="767"/>
      <c r="AE35" s="768"/>
      <c r="AF35" s="769"/>
      <c r="AG35" s="770"/>
      <c r="AH35" s="770"/>
      <c r="AI35" s="770"/>
      <c r="AJ35" s="771"/>
      <c r="AK35" s="817"/>
      <c r="AL35" s="813"/>
      <c r="AM35" s="813"/>
      <c r="AN35" s="813"/>
      <c r="AO35" s="813"/>
      <c r="AP35" s="813"/>
      <c r="AQ35" s="813"/>
      <c r="AR35" s="813"/>
      <c r="AS35" s="813"/>
      <c r="AT35" s="813"/>
      <c r="AU35" s="813"/>
      <c r="AV35" s="813"/>
      <c r="AW35" s="813"/>
      <c r="AX35" s="813"/>
      <c r="AY35" s="813"/>
      <c r="AZ35" s="814"/>
      <c r="BA35" s="814"/>
      <c r="BB35" s="814"/>
      <c r="BC35" s="814"/>
      <c r="BD35" s="814"/>
      <c r="BE35" s="815"/>
      <c r="BF35" s="815"/>
      <c r="BG35" s="815"/>
      <c r="BH35" s="815"/>
      <c r="BI35" s="816"/>
      <c r="BJ35" s="217"/>
      <c r="BK35" s="217"/>
      <c r="BL35" s="217"/>
      <c r="BM35" s="217"/>
      <c r="BN35" s="217"/>
      <c r="BO35" s="226"/>
      <c r="BP35" s="226"/>
      <c r="BQ35" s="223">
        <v>29</v>
      </c>
      <c r="BR35" s="224"/>
      <c r="BS35" s="756"/>
      <c r="BT35" s="757"/>
      <c r="BU35" s="757"/>
      <c r="BV35" s="757"/>
      <c r="BW35" s="757"/>
      <c r="BX35" s="757"/>
      <c r="BY35" s="757"/>
      <c r="BZ35" s="757"/>
      <c r="CA35" s="757"/>
      <c r="CB35" s="757"/>
      <c r="CC35" s="757"/>
      <c r="CD35" s="757"/>
      <c r="CE35" s="757"/>
      <c r="CF35" s="757"/>
      <c r="CG35" s="758"/>
      <c r="CH35" s="759"/>
      <c r="CI35" s="760"/>
      <c r="CJ35" s="760"/>
      <c r="CK35" s="760"/>
      <c r="CL35" s="761"/>
      <c r="CM35" s="759"/>
      <c r="CN35" s="760"/>
      <c r="CO35" s="760"/>
      <c r="CP35" s="760"/>
      <c r="CQ35" s="761"/>
      <c r="CR35" s="759"/>
      <c r="CS35" s="760"/>
      <c r="CT35" s="760"/>
      <c r="CU35" s="760"/>
      <c r="CV35" s="761"/>
      <c r="CW35" s="759"/>
      <c r="CX35" s="760"/>
      <c r="CY35" s="760"/>
      <c r="CZ35" s="760"/>
      <c r="DA35" s="761"/>
      <c r="DB35" s="759"/>
      <c r="DC35" s="760"/>
      <c r="DD35" s="760"/>
      <c r="DE35" s="760"/>
      <c r="DF35" s="761"/>
      <c r="DG35" s="759"/>
      <c r="DH35" s="760"/>
      <c r="DI35" s="760"/>
      <c r="DJ35" s="760"/>
      <c r="DK35" s="761"/>
      <c r="DL35" s="759"/>
      <c r="DM35" s="760"/>
      <c r="DN35" s="760"/>
      <c r="DO35" s="760"/>
      <c r="DP35" s="761"/>
      <c r="DQ35" s="759"/>
      <c r="DR35" s="760"/>
      <c r="DS35" s="760"/>
      <c r="DT35" s="760"/>
      <c r="DU35" s="761"/>
      <c r="DV35" s="756"/>
      <c r="DW35" s="757"/>
      <c r="DX35" s="757"/>
      <c r="DY35" s="757"/>
      <c r="DZ35" s="762"/>
      <c r="EA35" s="215"/>
    </row>
    <row r="36" spans="1:131" ht="26.25" customHeight="1" x14ac:dyDescent="0.2">
      <c r="A36" s="227">
        <v>9</v>
      </c>
      <c r="B36" s="763"/>
      <c r="C36" s="764"/>
      <c r="D36" s="764"/>
      <c r="E36" s="764"/>
      <c r="F36" s="764"/>
      <c r="G36" s="764"/>
      <c r="H36" s="764"/>
      <c r="I36" s="764"/>
      <c r="J36" s="764"/>
      <c r="K36" s="764"/>
      <c r="L36" s="764"/>
      <c r="M36" s="764"/>
      <c r="N36" s="764"/>
      <c r="O36" s="764"/>
      <c r="P36" s="765"/>
      <c r="Q36" s="766"/>
      <c r="R36" s="767"/>
      <c r="S36" s="767"/>
      <c r="T36" s="767"/>
      <c r="U36" s="767"/>
      <c r="V36" s="767"/>
      <c r="W36" s="767"/>
      <c r="X36" s="767"/>
      <c r="Y36" s="767"/>
      <c r="Z36" s="767"/>
      <c r="AA36" s="767"/>
      <c r="AB36" s="767"/>
      <c r="AC36" s="767"/>
      <c r="AD36" s="767"/>
      <c r="AE36" s="768"/>
      <c r="AF36" s="769"/>
      <c r="AG36" s="770"/>
      <c r="AH36" s="770"/>
      <c r="AI36" s="770"/>
      <c r="AJ36" s="771"/>
      <c r="AK36" s="817"/>
      <c r="AL36" s="813"/>
      <c r="AM36" s="813"/>
      <c r="AN36" s="813"/>
      <c r="AO36" s="813"/>
      <c r="AP36" s="813"/>
      <c r="AQ36" s="813"/>
      <c r="AR36" s="813"/>
      <c r="AS36" s="813"/>
      <c r="AT36" s="813"/>
      <c r="AU36" s="813"/>
      <c r="AV36" s="813"/>
      <c r="AW36" s="813"/>
      <c r="AX36" s="813"/>
      <c r="AY36" s="813"/>
      <c r="AZ36" s="814"/>
      <c r="BA36" s="814"/>
      <c r="BB36" s="814"/>
      <c r="BC36" s="814"/>
      <c r="BD36" s="814"/>
      <c r="BE36" s="815"/>
      <c r="BF36" s="815"/>
      <c r="BG36" s="815"/>
      <c r="BH36" s="815"/>
      <c r="BI36" s="816"/>
      <c r="BJ36" s="217"/>
      <c r="BK36" s="217"/>
      <c r="BL36" s="217"/>
      <c r="BM36" s="217"/>
      <c r="BN36" s="217"/>
      <c r="BO36" s="226"/>
      <c r="BP36" s="226"/>
      <c r="BQ36" s="223">
        <v>30</v>
      </c>
      <c r="BR36" s="224"/>
      <c r="BS36" s="756"/>
      <c r="BT36" s="757"/>
      <c r="BU36" s="757"/>
      <c r="BV36" s="757"/>
      <c r="BW36" s="757"/>
      <c r="BX36" s="757"/>
      <c r="BY36" s="757"/>
      <c r="BZ36" s="757"/>
      <c r="CA36" s="757"/>
      <c r="CB36" s="757"/>
      <c r="CC36" s="757"/>
      <c r="CD36" s="757"/>
      <c r="CE36" s="757"/>
      <c r="CF36" s="757"/>
      <c r="CG36" s="758"/>
      <c r="CH36" s="759"/>
      <c r="CI36" s="760"/>
      <c r="CJ36" s="760"/>
      <c r="CK36" s="760"/>
      <c r="CL36" s="761"/>
      <c r="CM36" s="759"/>
      <c r="CN36" s="760"/>
      <c r="CO36" s="760"/>
      <c r="CP36" s="760"/>
      <c r="CQ36" s="761"/>
      <c r="CR36" s="759"/>
      <c r="CS36" s="760"/>
      <c r="CT36" s="760"/>
      <c r="CU36" s="760"/>
      <c r="CV36" s="761"/>
      <c r="CW36" s="759"/>
      <c r="CX36" s="760"/>
      <c r="CY36" s="760"/>
      <c r="CZ36" s="760"/>
      <c r="DA36" s="761"/>
      <c r="DB36" s="759"/>
      <c r="DC36" s="760"/>
      <c r="DD36" s="760"/>
      <c r="DE36" s="760"/>
      <c r="DF36" s="761"/>
      <c r="DG36" s="759"/>
      <c r="DH36" s="760"/>
      <c r="DI36" s="760"/>
      <c r="DJ36" s="760"/>
      <c r="DK36" s="761"/>
      <c r="DL36" s="759"/>
      <c r="DM36" s="760"/>
      <c r="DN36" s="760"/>
      <c r="DO36" s="760"/>
      <c r="DP36" s="761"/>
      <c r="DQ36" s="759"/>
      <c r="DR36" s="760"/>
      <c r="DS36" s="760"/>
      <c r="DT36" s="760"/>
      <c r="DU36" s="761"/>
      <c r="DV36" s="756"/>
      <c r="DW36" s="757"/>
      <c r="DX36" s="757"/>
      <c r="DY36" s="757"/>
      <c r="DZ36" s="762"/>
      <c r="EA36" s="215"/>
    </row>
    <row r="37" spans="1:131" ht="26.25" customHeight="1" x14ac:dyDescent="0.2">
      <c r="A37" s="227">
        <v>10</v>
      </c>
      <c r="B37" s="763"/>
      <c r="C37" s="764"/>
      <c r="D37" s="764"/>
      <c r="E37" s="764"/>
      <c r="F37" s="764"/>
      <c r="G37" s="764"/>
      <c r="H37" s="764"/>
      <c r="I37" s="764"/>
      <c r="J37" s="764"/>
      <c r="K37" s="764"/>
      <c r="L37" s="764"/>
      <c r="M37" s="764"/>
      <c r="N37" s="764"/>
      <c r="O37" s="764"/>
      <c r="P37" s="765"/>
      <c r="Q37" s="766"/>
      <c r="R37" s="767"/>
      <c r="S37" s="767"/>
      <c r="T37" s="767"/>
      <c r="U37" s="767"/>
      <c r="V37" s="767"/>
      <c r="W37" s="767"/>
      <c r="X37" s="767"/>
      <c r="Y37" s="767"/>
      <c r="Z37" s="767"/>
      <c r="AA37" s="767"/>
      <c r="AB37" s="767"/>
      <c r="AC37" s="767"/>
      <c r="AD37" s="767"/>
      <c r="AE37" s="768"/>
      <c r="AF37" s="769"/>
      <c r="AG37" s="770"/>
      <c r="AH37" s="770"/>
      <c r="AI37" s="770"/>
      <c r="AJ37" s="771"/>
      <c r="AK37" s="817"/>
      <c r="AL37" s="813"/>
      <c r="AM37" s="813"/>
      <c r="AN37" s="813"/>
      <c r="AO37" s="813"/>
      <c r="AP37" s="813"/>
      <c r="AQ37" s="813"/>
      <c r="AR37" s="813"/>
      <c r="AS37" s="813"/>
      <c r="AT37" s="813"/>
      <c r="AU37" s="813"/>
      <c r="AV37" s="813"/>
      <c r="AW37" s="813"/>
      <c r="AX37" s="813"/>
      <c r="AY37" s="813"/>
      <c r="AZ37" s="814"/>
      <c r="BA37" s="814"/>
      <c r="BB37" s="814"/>
      <c r="BC37" s="814"/>
      <c r="BD37" s="814"/>
      <c r="BE37" s="815"/>
      <c r="BF37" s="815"/>
      <c r="BG37" s="815"/>
      <c r="BH37" s="815"/>
      <c r="BI37" s="816"/>
      <c r="BJ37" s="217"/>
      <c r="BK37" s="217"/>
      <c r="BL37" s="217"/>
      <c r="BM37" s="217"/>
      <c r="BN37" s="217"/>
      <c r="BO37" s="226"/>
      <c r="BP37" s="226"/>
      <c r="BQ37" s="223">
        <v>31</v>
      </c>
      <c r="BR37" s="224"/>
      <c r="BS37" s="756"/>
      <c r="BT37" s="757"/>
      <c r="BU37" s="757"/>
      <c r="BV37" s="757"/>
      <c r="BW37" s="757"/>
      <c r="BX37" s="757"/>
      <c r="BY37" s="757"/>
      <c r="BZ37" s="757"/>
      <c r="CA37" s="757"/>
      <c r="CB37" s="757"/>
      <c r="CC37" s="757"/>
      <c r="CD37" s="757"/>
      <c r="CE37" s="757"/>
      <c r="CF37" s="757"/>
      <c r="CG37" s="758"/>
      <c r="CH37" s="759"/>
      <c r="CI37" s="760"/>
      <c r="CJ37" s="760"/>
      <c r="CK37" s="760"/>
      <c r="CL37" s="761"/>
      <c r="CM37" s="759"/>
      <c r="CN37" s="760"/>
      <c r="CO37" s="760"/>
      <c r="CP37" s="760"/>
      <c r="CQ37" s="761"/>
      <c r="CR37" s="759"/>
      <c r="CS37" s="760"/>
      <c r="CT37" s="760"/>
      <c r="CU37" s="760"/>
      <c r="CV37" s="761"/>
      <c r="CW37" s="759"/>
      <c r="CX37" s="760"/>
      <c r="CY37" s="760"/>
      <c r="CZ37" s="760"/>
      <c r="DA37" s="761"/>
      <c r="DB37" s="759"/>
      <c r="DC37" s="760"/>
      <c r="DD37" s="760"/>
      <c r="DE37" s="760"/>
      <c r="DF37" s="761"/>
      <c r="DG37" s="759"/>
      <c r="DH37" s="760"/>
      <c r="DI37" s="760"/>
      <c r="DJ37" s="760"/>
      <c r="DK37" s="761"/>
      <c r="DL37" s="759"/>
      <c r="DM37" s="760"/>
      <c r="DN37" s="760"/>
      <c r="DO37" s="760"/>
      <c r="DP37" s="761"/>
      <c r="DQ37" s="759"/>
      <c r="DR37" s="760"/>
      <c r="DS37" s="760"/>
      <c r="DT37" s="760"/>
      <c r="DU37" s="761"/>
      <c r="DV37" s="756"/>
      <c r="DW37" s="757"/>
      <c r="DX37" s="757"/>
      <c r="DY37" s="757"/>
      <c r="DZ37" s="762"/>
      <c r="EA37" s="215"/>
    </row>
    <row r="38" spans="1:131" ht="26.25" customHeight="1" x14ac:dyDescent="0.2">
      <c r="A38" s="227">
        <v>11</v>
      </c>
      <c r="B38" s="763"/>
      <c r="C38" s="764"/>
      <c r="D38" s="764"/>
      <c r="E38" s="764"/>
      <c r="F38" s="764"/>
      <c r="G38" s="764"/>
      <c r="H38" s="764"/>
      <c r="I38" s="764"/>
      <c r="J38" s="764"/>
      <c r="K38" s="764"/>
      <c r="L38" s="764"/>
      <c r="M38" s="764"/>
      <c r="N38" s="764"/>
      <c r="O38" s="764"/>
      <c r="P38" s="765"/>
      <c r="Q38" s="766"/>
      <c r="R38" s="767"/>
      <c r="S38" s="767"/>
      <c r="T38" s="767"/>
      <c r="U38" s="767"/>
      <c r="V38" s="767"/>
      <c r="W38" s="767"/>
      <c r="X38" s="767"/>
      <c r="Y38" s="767"/>
      <c r="Z38" s="767"/>
      <c r="AA38" s="767"/>
      <c r="AB38" s="767"/>
      <c r="AC38" s="767"/>
      <c r="AD38" s="767"/>
      <c r="AE38" s="768"/>
      <c r="AF38" s="769"/>
      <c r="AG38" s="770"/>
      <c r="AH38" s="770"/>
      <c r="AI38" s="770"/>
      <c r="AJ38" s="771"/>
      <c r="AK38" s="817"/>
      <c r="AL38" s="813"/>
      <c r="AM38" s="813"/>
      <c r="AN38" s="813"/>
      <c r="AO38" s="813"/>
      <c r="AP38" s="813"/>
      <c r="AQ38" s="813"/>
      <c r="AR38" s="813"/>
      <c r="AS38" s="813"/>
      <c r="AT38" s="813"/>
      <c r="AU38" s="813"/>
      <c r="AV38" s="813"/>
      <c r="AW38" s="813"/>
      <c r="AX38" s="813"/>
      <c r="AY38" s="813"/>
      <c r="AZ38" s="814"/>
      <c r="BA38" s="814"/>
      <c r="BB38" s="814"/>
      <c r="BC38" s="814"/>
      <c r="BD38" s="814"/>
      <c r="BE38" s="815"/>
      <c r="BF38" s="815"/>
      <c r="BG38" s="815"/>
      <c r="BH38" s="815"/>
      <c r="BI38" s="816"/>
      <c r="BJ38" s="217"/>
      <c r="BK38" s="217"/>
      <c r="BL38" s="217"/>
      <c r="BM38" s="217"/>
      <c r="BN38" s="217"/>
      <c r="BO38" s="226"/>
      <c r="BP38" s="226"/>
      <c r="BQ38" s="223">
        <v>32</v>
      </c>
      <c r="BR38" s="224"/>
      <c r="BS38" s="756"/>
      <c r="BT38" s="757"/>
      <c r="BU38" s="757"/>
      <c r="BV38" s="757"/>
      <c r="BW38" s="757"/>
      <c r="BX38" s="757"/>
      <c r="BY38" s="757"/>
      <c r="BZ38" s="757"/>
      <c r="CA38" s="757"/>
      <c r="CB38" s="757"/>
      <c r="CC38" s="757"/>
      <c r="CD38" s="757"/>
      <c r="CE38" s="757"/>
      <c r="CF38" s="757"/>
      <c r="CG38" s="758"/>
      <c r="CH38" s="759"/>
      <c r="CI38" s="760"/>
      <c r="CJ38" s="760"/>
      <c r="CK38" s="760"/>
      <c r="CL38" s="761"/>
      <c r="CM38" s="759"/>
      <c r="CN38" s="760"/>
      <c r="CO38" s="760"/>
      <c r="CP38" s="760"/>
      <c r="CQ38" s="761"/>
      <c r="CR38" s="759"/>
      <c r="CS38" s="760"/>
      <c r="CT38" s="760"/>
      <c r="CU38" s="760"/>
      <c r="CV38" s="761"/>
      <c r="CW38" s="759"/>
      <c r="CX38" s="760"/>
      <c r="CY38" s="760"/>
      <c r="CZ38" s="760"/>
      <c r="DA38" s="761"/>
      <c r="DB38" s="759"/>
      <c r="DC38" s="760"/>
      <c r="DD38" s="760"/>
      <c r="DE38" s="760"/>
      <c r="DF38" s="761"/>
      <c r="DG38" s="759"/>
      <c r="DH38" s="760"/>
      <c r="DI38" s="760"/>
      <c r="DJ38" s="760"/>
      <c r="DK38" s="761"/>
      <c r="DL38" s="759"/>
      <c r="DM38" s="760"/>
      <c r="DN38" s="760"/>
      <c r="DO38" s="760"/>
      <c r="DP38" s="761"/>
      <c r="DQ38" s="759"/>
      <c r="DR38" s="760"/>
      <c r="DS38" s="760"/>
      <c r="DT38" s="760"/>
      <c r="DU38" s="761"/>
      <c r="DV38" s="756"/>
      <c r="DW38" s="757"/>
      <c r="DX38" s="757"/>
      <c r="DY38" s="757"/>
      <c r="DZ38" s="762"/>
      <c r="EA38" s="215"/>
    </row>
    <row r="39" spans="1:131" ht="26.25" customHeight="1" x14ac:dyDescent="0.2">
      <c r="A39" s="227">
        <v>12</v>
      </c>
      <c r="B39" s="763"/>
      <c r="C39" s="764"/>
      <c r="D39" s="764"/>
      <c r="E39" s="764"/>
      <c r="F39" s="764"/>
      <c r="G39" s="764"/>
      <c r="H39" s="764"/>
      <c r="I39" s="764"/>
      <c r="J39" s="764"/>
      <c r="K39" s="764"/>
      <c r="L39" s="764"/>
      <c r="M39" s="764"/>
      <c r="N39" s="764"/>
      <c r="O39" s="764"/>
      <c r="P39" s="765"/>
      <c r="Q39" s="766"/>
      <c r="R39" s="767"/>
      <c r="S39" s="767"/>
      <c r="T39" s="767"/>
      <c r="U39" s="767"/>
      <c r="V39" s="767"/>
      <c r="W39" s="767"/>
      <c r="X39" s="767"/>
      <c r="Y39" s="767"/>
      <c r="Z39" s="767"/>
      <c r="AA39" s="767"/>
      <c r="AB39" s="767"/>
      <c r="AC39" s="767"/>
      <c r="AD39" s="767"/>
      <c r="AE39" s="768"/>
      <c r="AF39" s="769"/>
      <c r="AG39" s="770"/>
      <c r="AH39" s="770"/>
      <c r="AI39" s="770"/>
      <c r="AJ39" s="771"/>
      <c r="AK39" s="817"/>
      <c r="AL39" s="813"/>
      <c r="AM39" s="813"/>
      <c r="AN39" s="813"/>
      <c r="AO39" s="813"/>
      <c r="AP39" s="813"/>
      <c r="AQ39" s="813"/>
      <c r="AR39" s="813"/>
      <c r="AS39" s="813"/>
      <c r="AT39" s="813"/>
      <c r="AU39" s="813"/>
      <c r="AV39" s="813"/>
      <c r="AW39" s="813"/>
      <c r="AX39" s="813"/>
      <c r="AY39" s="813"/>
      <c r="AZ39" s="814"/>
      <c r="BA39" s="814"/>
      <c r="BB39" s="814"/>
      <c r="BC39" s="814"/>
      <c r="BD39" s="814"/>
      <c r="BE39" s="815"/>
      <c r="BF39" s="815"/>
      <c r="BG39" s="815"/>
      <c r="BH39" s="815"/>
      <c r="BI39" s="816"/>
      <c r="BJ39" s="217"/>
      <c r="BK39" s="217"/>
      <c r="BL39" s="217"/>
      <c r="BM39" s="217"/>
      <c r="BN39" s="217"/>
      <c r="BO39" s="226"/>
      <c r="BP39" s="226"/>
      <c r="BQ39" s="223">
        <v>33</v>
      </c>
      <c r="BR39" s="224"/>
      <c r="BS39" s="756"/>
      <c r="BT39" s="757"/>
      <c r="BU39" s="757"/>
      <c r="BV39" s="757"/>
      <c r="BW39" s="757"/>
      <c r="BX39" s="757"/>
      <c r="BY39" s="757"/>
      <c r="BZ39" s="757"/>
      <c r="CA39" s="757"/>
      <c r="CB39" s="757"/>
      <c r="CC39" s="757"/>
      <c r="CD39" s="757"/>
      <c r="CE39" s="757"/>
      <c r="CF39" s="757"/>
      <c r="CG39" s="758"/>
      <c r="CH39" s="759"/>
      <c r="CI39" s="760"/>
      <c r="CJ39" s="760"/>
      <c r="CK39" s="760"/>
      <c r="CL39" s="761"/>
      <c r="CM39" s="759"/>
      <c r="CN39" s="760"/>
      <c r="CO39" s="760"/>
      <c r="CP39" s="760"/>
      <c r="CQ39" s="761"/>
      <c r="CR39" s="759"/>
      <c r="CS39" s="760"/>
      <c r="CT39" s="760"/>
      <c r="CU39" s="760"/>
      <c r="CV39" s="761"/>
      <c r="CW39" s="759"/>
      <c r="CX39" s="760"/>
      <c r="CY39" s="760"/>
      <c r="CZ39" s="760"/>
      <c r="DA39" s="761"/>
      <c r="DB39" s="759"/>
      <c r="DC39" s="760"/>
      <c r="DD39" s="760"/>
      <c r="DE39" s="760"/>
      <c r="DF39" s="761"/>
      <c r="DG39" s="759"/>
      <c r="DH39" s="760"/>
      <c r="DI39" s="760"/>
      <c r="DJ39" s="760"/>
      <c r="DK39" s="761"/>
      <c r="DL39" s="759"/>
      <c r="DM39" s="760"/>
      <c r="DN39" s="760"/>
      <c r="DO39" s="760"/>
      <c r="DP39" s="761"/>
      <c r="DQ39" s="759"/>
      <c r="DR39" s="760"/>
      <c r="DS39" s="760"/>
      <c r="DT39" s="760"/>
      <c r="DU39" s="761"/>
      <c r="DV39" s="756"/>
      <c r="DW39" s="757"/>
      <c r="DX39" s="757"/>
      <c r="DY39" s="757"/>
      <c r="DZ39" s="762"/>
      <c r="EA39" s="215"/>
    </row>
    <row r="40" spans="1:131" ht="26.25" customHeight="1" x14ac:dyDescent="0.2">
      <c r="A40" s="223">
        <v>13</v>
      </c>
      <c r="B40" s="763"/>
      <c r="C40" s="764"/>
      <c r="D40" s="764"/>
      <c r="E40" s="764"/>
      <c r="F40" s="764"/>
      <c r="G40" s="764"/>
      <c r="H40" s="764"/>
      <c r="I40" s="764"/>
      <c r="J40" s="764"/>
      <c r="K40" s="764"/>
      <c r="L40" s="764"/>
      <c r="M40" s="764"/>
      <c r="N40" s="764"/>
      <c r="O40" s="764"/>
      <c r="P40" s="765"/>
      <c r="Q40" s="766"/>
      <c r="R40" s="767"/>
      <c r="S40" s="767"/>
      <c r="T40" s="767"/>
      <c r="U40" s="767"/>
      <c r="V40" s="767"/>
      <c r="W40" s="767"/>
      <c r="X40" s="767"/>
      <c r="Y40" s="767"/>
      <c r="Z40" s="767"/>
      <c r="AA40" s="767"/>
      <c r="AB40" s="767"/>
      <c r="AC40" s="767"/>
      <c r="AD40" s="767"/>
      <c r="AE40" s="768"/>
      <c r="AF40" s="769"/>
      <c r="AG40" s="770"/>
      <c r="AH40" s="770"/>
      <c r="AI40" s="770"/>
      <c r="AJ40" s="771"/>
      <c r="AK40" s="817"/>
      <c r="AL40" s="813"/>
      <c r="AM40" s="813"/>
      <c r="AN40" s="813"/>
      <c r="AO40" s="813"/>
      <c r="AP40" s="813"/>
      <c r="AQ40" s="813"/>
      <c r="AR40" s="813"/>
      <c r="AS40" s="813"/>
      <c r="AT40" s="813"/>
      <c r="AU40" s="813"/>
      <c r="AV40" s="813"/>
      <c r="AW40" s="813"/>
      <c r="AX40" s="813"/>
      <c r="AY40" s="813"/>
      <c r="AZ40" s="814"/>
      <c r="BA40" s="814"/>
      <c r="BB40" s="814"/>
      <c r="BC40" s="814"/>
      <c r="BD40" s="814"/>
      <c r="BE40" s="815"/>
      <c r="BF40" s="815"/>
      <c r="BG40" s="815"/>
      <c r="BH40" s="815"/>
      <c r="BI40" s="816"/>
      <c r="BJ40" s="217"/>
      <c r="BK40" s="217"/>
      <c r="BL40" s="217"/>
      <c r="BM40" s="217"/>
      <c r="BN40" s="217"/>
      <c r="BO40" s="226"/>
      <c r="BP40" s="226"/>
      <c r="BQ40" s="223">
        <v>34</v>
      </c>
      <c r="BR40" s="224"/>
      <c r="BS40" s="756"/>
      <c r="BT40" s="757"/>
      <c r="BU40" s="757"/>
      <c r="BV40" s="757"/>
      <c r="BW40" s="757"/>
      <c r="BX40" s="757"/>
      <c r="BY40" s="757"/>
      <c r="BZ40" s="757"/>
      <c r="CA40" s="757"/>
      <c r="CB40" s="757"/>
      <c r="CC40" s="757"/>
      <c r="CD40" s="757"/>
      <c r="CE40" s="757"/>
      <c r="CF40" s="757"/>
      <c r="CG40" s="758"/>
      <c r="CH40" s="759"/>
      <c r="CI40" s="760"/>
      <c r="CJ40" s="760"/>
      <c r="CK40" s="760"/>
      <c r="CL40" s="761"/>
      <c r="CM40" s="759"/>
      <c r="CN40" s="760"/>
      <c r="CO40" s="760"/>
      <c r="CP40" s="760"/>
      <c r="CQ40" s="761"/>
      <c r="CR40" s="759"/>
      <c r="CS40" s="760"/>
      <c r="CT40" s="760"/>
      <c r="CU40" s="760"/>
      <c r="CV40" s="761"/>
      <c r="CW40" s="759"/>
      <c r="CX40" s="760"/>
      <c r="CY40" s="760"/>
      <c r="CZ40" s="760"/>
      <c r="DA40" s="761"/>
      <c r="DB40" s="759"/>
      <c r="DC40" s="760"/>
      <c r="DD40" s="760"/>
      <c r="DE40" s="760"/>
      <c r="DF40" s="761"/>
      <c r="DG40" s="759"/>
      <c r="DH40" s="760"/>
      <c r="DI40" s="760"/>
      <c r="DJ40" s="760"/>
      <c r="DK40" s="761"/>
      <c r="DL40" s="759"/>
      <c r="DM40" s="760"/>
      <c r="DN40" s="760"/>
      <c r="DO40" s="760"/>
      <c r="DP40" s="761"/>
      <c r="DQ40" s="759"/>
      <c r="DR40" s="760"/>
      <c r="DS40" s="760"/>
      <c r="DT40" s="760"/>
      <c r="DU40" s="761"/>
      <c r="DV40" s="756"/>
      <c r="DW40" s="757"/>
      <c r="DX40" s="757"/>
      <c r="DY40" s="757"/>
      <c r="DZ40" s="762"/>
      <c r="EA40" s="215"/>
    </row>
    <row r="41" spans="1:131" ht="26.25" customHeight="1" x14ac:dyDescent="0.2">
      <c r="A41" s="223">
        <v>14</v>
      </c>
      <c r="B41" s="763"/>
      <c r="C41" s="764"/>
      <c r="D41" s="764"/>
      <c r="E41" s="764"/>
      <c r="F41" s="764"/>
      <c r="G41" s="764"/>
      <c r="H41" s="764"/>
      <c r="I41" s="764"/>
      <c r="J41" s="764"/>
      <c r="K41" s="764"/>
      <c r="L41" s="764"/>
      <c r="M41" s="764"/>
      <c r="N41" s="764"/>
      <c r="O41" s="764"/>
      <c r="P41" s="765"/>
      <c r="Q41" s="766"/>
      <c r="R41" s="767"/>
      <c r="S41" s="767"/>
      <c r="T41" s="767"/>
      <c r="U41" s="767"/>
      <c r="V41" s="767"/>
      <c r="W41" s="767"/>
      <c r="X41" s="767"/>
      <c r="Y41" s="767"/>
      <c r="Z41" s="767"/>
      <c r="AA41" s="767"/>
      <c r="AB41" s="767"/>
      <c r="AC41" s="767"/>
      <c r="AD41" s="767"/>
      <c r="AE41" s="768"/>
      <c r="AF41" s="769"/>
      <c r="AG41" s="770"/>
      <c r="AH41" s="770"/>
      <c r="AI41" s="770"/>
      <c r="AJ41" s="771"/>
      <c r="AK41" s="817"/>
      <c r="AL41" s="813"/>
      <c r="AM41" s="813"/>
      <c r="AN41" s="813"/>
      <c r="AO41" s="813"/>
      <c r="AP41" s="813"/>
      <c r="AQ41" s="813"/>
      <c r="AR41" s="813"/>
      <c r="AS41" s="813"/>
      <c r="AT41" s="813"/>
      <c r="AU41" s="813"/>
      <c r="AV41" s="813"/>
      <c r="AW41" s="813"/>
      <c r="AX41" s="813"/>
      <c r="AY41" s="813"/>
      <c r="AZ41" s="814"/>
      <c r="BA41" s="814"/>
      <c r="BB41" s="814"/>
      <c r="BC41" s="814"/>
      <c r="BD41" s="814"/>
      <c r="BE41" s="815"/>
      <c r="BF41" s="815"/>
      <c r="BG41" s="815"/>
      <c r="BH41" s="815"/>
      <c r="BI41" s="816"/>
      <c r="BJ41" s="217"/>
      <c r="BK41" s="217"/>
      <c r="BL41" s="217"/>
      <c r="BM41" s="217"/>
      <c r="BN41" s="217"/>
      <c r="BO41" s="226"/>
      <c r="BP41" s="226"/>
      <c r="BQ41" s="223">
        <v>35</v>
      </c>
      <c r="BR41" s="224"/>
      <c r="BS41" s="756"/>
      <c r="BT41" s="757"/>
      <c r="BU41" s="757"/>
      <c r="BV41" s="757"/>
      <c r="BW41" s="757"/>
      <c r="BX41" s="757"/>
      <c r="BY41" s="757"/>
      <c r="BZ41" s="757"/>
      <c r="CA41" s="757"/>
      <c r="CB41" s="757"/>
      <c r="CC41" s="757"/>
      <c r="CD41" s="757"/>
      <c r="CE41" s="757"/>
      <c r="CF41" s="757"/>
      <c r="CG41" s="758"/>
      <c r="CH41" s="759"/>
      <c r="CI41" s="760"/>
      <c r="CJ41" s="760"/>
      <c r="CK41" s="760"/>
      <c r="CL41" s="761"/>
      <c r="CM41" s="759"/>
      <c r="CN41" s="760"/>
      <c r="CO41" s="760"/>
      <c r="CP41" s="760"/>
      <c r="CQ41" s="761"/>
      <c r="CR41" s="759"/>
      <c r="CS41" s="760"/>
      <c r="CT41" s="760"/>
      <c r="CU41" s="760"/>
      <c r="CV41" s="761"/>
      <c r="CW41" s="759"/>
      <c r="CX41" s="760"/>
      <c r="CY41" s="760"/>
      <c r="CZ41" s="760"/>
      <c r="DA41" s="761"/>
      <c r="DB41" s="759"/>
      <c r="DC41" s="760"/>
      <c r="DD41" s="760"/>
      <c r="DE41" s="760"/>
      <c r="DF41" s="761"/>
      <c r="DG41" s="759"/>
      <c r="DH41" s="760"/>
      <c r="DI41" s="760"/>
      <c r="DJ41" s="760"/>
      <c r="DK41" s="761"/>
      <c r="DL41" s="759"/>
      <c r="DM41" s="760"/>
      <c r="DN41" s="760"/>
      <c r="DO41" s="760"/>
      <c r="DP41" s="761"/>
      <c r="DQ41" s="759"/>
      <c r="DR41" s="760"/>
      <c r="DS41" s="760"/>
      <c r="DT41" s="760"/>
      <c r="DU41" s="761"/>
      <c r="DV41" s="756"/>
      <c r="DW41" s="757"/>
      <c r="DX41" s="757"/>
      <c r="DY41" s="757"/>
      <c r="DZ41" s="762"/>
      <c r="EA41" s="215"/>
    </row>
    <row r="42" spans="1:131" ht="26.25" customHeight="1" x14ac:dyDescent="0.2">
      <c r="A42" s="223">
        <v>15</v>
      </c>
      <c r="B42" s="763"/>
      <c r="C42" s="764"/>
      <c r="D42" s="764"/>
      <c r="E42" s="764"/>
      <c r="F42" s="764"/>
      <c r="G42" s="764"/>
      <c r="H42" s="764"/>
      <c r="I42" s="764"/>
      <c r="J42" s="764"/>
      <c r="K42" s="764"/>
      <c r="L42" s="764"/>
      <c r="M42" s="764"/>
      <c r="N42" s="764"/>
      <c r="O42" s="764"/>
      <c r="P42" s="765"/>
      <c r="Q42" s="766"/>
      <c r="R42" s="767"/>
      <c r="S42" s="767"/>
      <c r="T42" s="767"/>
      <c r="U42" s="767"/>
      <c r="V42" s="767"/>
      <c r="W42" s="767"/>
      <c r="X42" s="767"/>
      <c r="Y42" s="767"/>
      <c r="Z42" s="767"/>
      <c r="AA42" s="767"/>
      <c r="AB42" s="767"/>
      <c r="AC42" s="767"/>
      <c r="AD42" s="767"/>
      <c r="AE42" s="768"/>
      <c r="AF42" s="769"/>
      <c r="AG42" s="770"/>
      <c r="AH42" s="770"/>
      <c r="AI42" s="770"/>
      <c r="AJ42" s="771"/>
      <c r="AK42" s="817"/>
      <c r="AL42" s="813"/>
      <c r="AM42" s="813"/>
      <c r="AN42" s="813"/>
      <c r="AO42" s="813"/>
      <c r="AP42" s="813"/>
      <c r="AQ42" s="813"/>
      <c r="AR42" s="813"/>
      <c r="AS42" s="813"/>
      <c r="AT42" s="813"/>
      <c r="AU42" s="813"/>
      <c r="AV42" s="813"/>
      <c r="AW42" s="813"/>
      <c r="AX42" s="813"/>
      <c r="AY42" s="813"/>
      <c r="AZ42" s="814"/>
      <c r="BA42" s="814"/>
      <c r="BB42" s="814"/>
      <c r="BC42" s="814"/>
      <c r="BD42" s="814"/>
      <c r="BE42" s="815"/>
      <c r="BF42" s="815"/>
      <c r="BG42" s="815"/>
      <c r="BH42" s="815"/>
      <c r="BI42" s="816"/>
      <c r="BJ42" s="217"/>
      <c r="BK42" s="217"/>
      <c r="BL42" s="217"/>
      <c r="BM42" s="217"/>
      <c r="BN42" s="217"/>
      <c r="BO42" s="226"/>
      <c r="BP42" s="226"/>
      <c r="BQ42" s="223">
        <v>36</v>
      </c>
      <c r="BR42" s="224"/>
      <c r="BS42" s="756"/>
      <c r="BT42" s="757"/>
      <c r="BU42" s="757"/>
      <c r="BV42" s="757"/>
      <c r="BW42" s="757"/>
      <c r="BX42" s="757"/>
      <c r="BY42" s="757"/>
      <c r="BZ42" s="757"/>
      <c r="CA42" s="757"/>
      <c r="CB42" s="757"/>
      <c r="CC42" s="757"/>
      <c r="CD42" s="757"/>
      <c r="CE42" s="757"/>
      <c r="CF42" s="757"/>
      <c r="CG42" s="758"/>
      <c r="CH42" s="759"/>
      <c r="CI42" s="760"/>
      <c r="CJ42" s="760"/>
      <c r="CK42" s="760"/>
      <c r="CL42" s="761"/>
      <c r="CM42" s="759"/>
      <c r="CN42" s="760"/>
      <c r="CO42" s="760"/>
      <c r="CP42" s="760"/>
      <c r="CQ42" s="761"/>
      <c r="CR42" s="759"/>
      <c r="CS42" s="760"/>
      <c r="CT42" s="760"/>
      <c r="CU42" s="760"/>
      <c r="CV42" s="761"/>
      <c r="CW42" s="759"/>
      <c r="CX42" s="760"/>
      <c r="CY42" s="760"/>
      <c r="CZ42" s="760"/>
      <c r="DA42" s="761"/>
      <c r="DB42" s="759"/>
      <c r="DC42" s="760"/>
      <c r="DD42" s="760"/>
      <c r="DE42" s="760"/>
      <c r="DF42" s="761"/>
      <c r="DG42" s="759"/>
      <c r="DH42" s="760"/>
      <c r="DI42" s="760"/>
      <c r="DJ42" s="760"/>
      <c r="DK42" s="761"/>
      <c r="DL42" s="759"/>
      <c r="DM42" s="760"/>
      <c r="DN42" s="760"/>
      <c r="DO42" s="760"/>
      <c r="DP42" s="761"/>
      <c r="DQ42" s="759"/>
      <c r="DR42" s="760"/>
      <c r="DS42" s="760"/>
      <c r="DT42" s="760"/>
      <c r="DU42" s="761"/>
      <c r="DV42" s="756"/>
      <c r="DW42" s="757"/>
      <c r="DX42" s="757"/>
      <c r="DY42" s="757"/>
      <c r="DZ42" s="762"/>
      <c r="EA42" s="215"/>
    </row>
    <row r="43" spans="1:131" ht="26.25" customHeight="1" x14ac:dyDescent="0.2">
      <c r="A43" s="223">
        <v>16</v>
      </c>
      <c r="B43" s="763"/>
      <c r="C43" s="764"/>
      <c r="D43" s="764"/>
      <c r="E43" s="764"/>
      <c r="F43" s="764"/>
      <c r="G43" s="764"/>
      <c r="H43" s="764"/>
      <c r="I43" s="764"/>
      <c r="J43" s="764"/>
      <c r="K43" s="764"/>
      <c r="L43" s="764"/>
      <c r="M43" s="764"/>
      <c r="N43" s="764"/>
      <c r="O43" s="764"/>
      <c r="P43" s="765"/>
      <c r="Q43" s="766"/>
      <c r="R43" s="767"/>
      <c r="S43" s="767"/>
      <c r="T43" s="767"/>
      <c r="U43" s="767"/>
      <c r="V43" s="767"/>
      <c r="W43" s="767"/>
      <c r="X43" s="767"/>
      <c r="Y43" s="767"/>
      <c r="Z43" s="767"/>
      <c r="AA43" s="767"/>
      <c r="AB43" s="767"/>
      <c r="AC43" s="767"/>
      <c r="AD43" s="767"/>
      <c r="AE43" s="768"/>
      <c r="AF43" s="769"/>
      <c r="AG43" s="770"/>
      <c r="AH43" s="770"/>
      <c r="AI43" s="770"/>
      <c r="AJ43" s="771"/>
      <c r="AK43" s="817"/>
      <c r="AL43" s="813"/>
      <c r="AM43" s="813"/>
      <c r="AN43" s="813"/>
      <c r="AO43" s="813"/>
      <c r="AP43" s="813"/>
      <c r="AQ43" s="813"/>
      <c r="AR43" s="813"/>
      <c r="AS43" s="813"/>
      <c r="AT43" s="813"/>
      <c r="AU43" s="813"/>
      <c r="AV43" s="813"/>
      <c r="AW43" s="813"/>
      <c r="AX43" s="813"/>
      <c r="AY43" s="813"/>
      <c r="AZ43" s="814"/>
      <c r="BA43" s="814"/>
      <c r="BB43" s="814"/>
      <c r="BC43" s="814"/>
      <c r="BD43" s="814"/>
      <c r="BE43" s="815"/>
      <c r="BF43" s="815"/>
      <c r="BG43" s="815"/>
      <c r="BH43" s="815"/>
      <c r="BI43" s="816"/>
      <c r="BJ43" s="217"/>
      <c r="BK43" s="217"/>
      <c r="BL43" s="217"/>
      <c r="BM43" s="217"/>
      <c r="BN43" s="217"/>
      <c r="BO43" s="226"/>
      <c r="BP43" s="226"/>
      <c r="BQ43" s="223">
        <v>37</v>
      </c>
      <c r="BR43" s="224"/>
      <c r="BS43" s="756"/>
      <c r="BT43" s="757"/>
      <c r="BU43" s="757"/>
      <c r="BV43" s="757"/>
      <c r="BW43" s="757"/>
      <c r="BX43" s="757"/>
      <c r="BY43" s="757"/>
      <c r="BZ43" s="757"/>
      <c r="CA43" s="757"/>
      <c r="CB43" s="757"/>
      <c r="CC43" s="757"/>
      <c r="CD43" s="757"/>
      <c r="CE43" s="757"/>
      <c r="CF43" s="757"/>
      <c r="CG43" s="758"/>
      <c r="CH43" s="759"/>
      <c r="CI43" s="760"/>
      <c r="CJ43" s="760"/>
      <c r="CK43" s="760"/>
      <c r="CL43" s="761"/>
      <c r="CM43" s="759"/>
      <c r="CN43" s="760"/>
      <c r="CO43" s="760"/>
      <c r="CP43" s="760"/>
      <c r="CQ43" s="761"/>
      <c r="CR43" s="759"/>
      <c r="CS43" s="760"/>
      <c r="CT43" s="760"/>
      <c r="CU43" s="760"/>
      <c r="CV43" s="761"/>
      <c r="CW43" s="759"/>
      <c r="CX43" s="760"/>
      <c r="CY43" s="760"/>
      <c r="CZ43" s="760"/>
      <c r="DA43" s="761"/>
      <c r="DB43" s="759"/>
      <c r="DC43" s="760"/>
      <c r="DD43" s="760"/>
      <c r="DE43" s="760"/>
      <c r="DF43" s="761"/>
      <c r="DG43" s="759"/>
      <c r="DH43" s="760"/>
      <c r="DI43" s="760"/>
      <c r="DJ43" s="760"/>
      <c r="DK43" s="761"/>
      <c r="DL43" s="759"/>
      <c r="DM43" s="760"/>
      <c r="DN43" s="760"/>
      <c r="DO43" s="760"/>
      <c r="DP43" s="761"/>
      <c r="DQ43" s="759"/>
      <c r="DR43" s="760"/>
      <c r="DS43" s="760"/>
      <c r="DT43" s="760"/>
      <c r="DU43" s="761"/>
      <c r="DV43" s="756"/>
      <c r="DW43" s="757"/>
      <c r="DX43" s="757"/>
      <c r="DY43" s="757"/>
      <c r="DZ43" s="762"/>
      <c r="EA43" s="215"/>
    </row>
    <row r="44" spans="1:131" ht="26.25" customHeight="1" x14ac:dyDescent="0.2">
      <c r="A44" s="223">
        <v>17</v>
      </c>
      <c r="B44" s="763"/>
      <c r="C44" s="764"/>
      <c r="D44" s="764"/>
      <c r="E44" s="764"/>
      <c r="F44" s="764"/>
      <c r="G44" s="764"/>
      <c r="H44" s="764"/>
      <c r="I44" s="764"/>
      <c r="J44" s="764"/>
      <c r="K44" s="764"/>
      <c r="L44" s="764"/>
      <c r="M44" s="764"/>
      <c r="N44" s="764"/>
      <c r="O44" s="764"/>
      <c r="P44" s="765"/>
      <c r="Q44" s="766"/>
      <c r="R44" s="767"/>
      <c r="S44" s="767"/>
      <c r="T44" s="767"/>
      <c r="U44" s="767"/>
      <c r="V44" s="767"/>
      <c r="W44" s="767"/>
      <c r="X44" s="767"/>
      <c r="Y44" s="767"/>
      <c r="Z44" s="767"/>
      <c r="AA44" s="767"/>
      <c r="AB44" s="767"/>
      <c r="AC44" s="767"/>
      <c r="AD44" s="767"/>
      <c r="AE44" s="768"/>
      <c r="AF44" s="769"/>
      <c r="AG44" s="770"/>
      <c r="AH44" s="770"/>
      <c r="AI44" s="770"/>
      <c r="AJ44" s="771"/>
      <c r="AK44" s="817"/>
      <c r="AL44" s="813"/>
      <c r="AM44" s="813"/>
      <c r="AN44" s="813"/>
      <c r="AO44" s="813"/>
      <c r="AP44" s="813"/>
      <c r="AQ44" s="813"/>
      <c r="AR44" s="813"/>
      <c r="AS44" s="813"/>
      <c r="AT44" s="813"/>
      <c r="AU44" s="813"/>
      <c r="AV44" s="813"/>
      <c r="AW44" s="813"/>
      <c r="AX44" s="813"/>
      <c r="AY44" s="813"/>
      <c r="AZ44" s="814"/>
      <c r="BA44" s="814"/>
      <c r="BB44" s="814"/>
      <c r="BC44" s="814"/>
      <c r="BD44" s="814"/>
      <c r="BE44" s="815"/>
      <c r="BF44" s="815"/>
      <c r="BG44" s="815"/>
      <c r="BH44" s="815"/>
      <c r="BI44" s="816"/>
      <c r="BJ44" s="217"/>
      <c r="BK44" s="217"/>
      <c r="BL44" s="217"/>
      <c r="BM44" s="217"/>
      <c r="BN44" s="217"/>
      <c r="BO44" s="226"/>
      <c r="BP44" s="226"/>
      <c r="BQ44" s="223">
        <v>38</v>
      </c>
      <c r="BR44" s="224"/>
      <c r="BS44" s="756"/>
      <c r="BT44" s="757"/>
      <c r="BU44" s="757"/>
      <c r="BV44" s="757"/>
      <c r="BW44" s="757"/>
      <c r="BX44" s="757"/>
      <c r="BY44" s="757"/>
      <c r="BZ44" s="757"/>
      <c r="CA44" s="757"/>
      <c r="CB44" s="757"/>
      <c r="CC44" s="757"/>
      <c r="CD44" s="757"/>
      <c r="CE44" s="757"/>
      <c r="CF44" s="757"/>
      <c r="CG44" s="758"/>
      <c r="CH44" s="759"/>
      <c r="CI44" s="760"/>
      <c r="CJ44" s="760"/>
      <c r="CK44" s="760"/>
      <c r="CL44" s="761"/>
      <c r="CM44" s="759"/>
      <c r="CN44" s="760"/>
      <c r="CO44" s="760"/>
      <c r="CP44" s="760"/>
      <c r="CQ44" s="761"/>
      <c r="CR44" s="759"/>
      <c r="CS44" s="760"/>
      <c r="CT44" s="760"/>
      <c r="CU44" s="760"/>
      <c r="CV44" s="761"/>
      <c r="CW44" s="759"/>
      <c r="CX44" s="760"/>
      <c r="CY44" s="760"/>
      <c r="CZ44" s="760"/>
      <c r="DA44" s="761"/>
      <c r="DB44" s="759"/>
      <c r="DC44" s="760"/>
      <c r="DD44" s="760"/>
      <c r="DE44" s="760"/>
      <c r="DF44" s="761"/>
      <c r="DG44" s="759"/>
      <c r="DH44" s="760"/>
      <c r="DI44" s="760"/>
      <c r="DJ44" s="760"/>
      <c r="DK44" s="761"/>
      <c r="DL44" s="759"/>
      <c r="DM44" s="760"/>
      <c r="DN44" s="760"/>
      <c r="DO44" s="760"/>
      <c r="DP44" s="761"/>
      <c r="DQ44" s="759"/>
      <c r="DR44" s="760"/>
      <c r="DS44" s="760"/>
      <c r="DT44" s="760"/>
      <c r="DU44" s="761"/>
      <c r="DV44" s="756"/>
      <c r="DW44" s="757"/>
      <c r="DX44" s="757"/>
      <c r="DY44" s="757"/>
      <c r="DZ44" s="762"/>
      <c r="EA44" s="215"/>
    </row>
    <row r="45" spans="1:131" ht="26.25" customHeight="1" x14ac:dyDescent="0.2">
      <c r="A45" s="223">
        <v>18</v>
      </c>
      <c r="B45" s="763"/>
      <c r="C45" s="764"/>
      <c r="D45" s="764"/>
      <c r="E45" s="764"/>
      <c r="F45" s="764"/>
      <c r="G45" s="764"/>
      <c r="H45" s="764"/>
      <c r="I45" s="764"/>
      <c r="J45" s="764"/>
      <c r="K45" s="764"/>
      <c r="L45" s="764"/>
      <c r="M45" s="764"/>
      <c r="N45" s="764"/>
      <c r="O45" s="764"/>
      <c r="P45" s="765"/>
      <c r="Q45" s="766"/>
      <c r="R45" s="767"/>
      <c r="S45" s="767"/>
      <c r="T45" s="767"/>
      <c r="U45" s="767"/>
      <c r="V45" s="767"/>
      <c r="W45" s="767"/>
      <c r="X45" s="767"/>
      <c r="Y45" s="767"/>
      <c r="Z45" s="767"/>
      <c r="AA45" s="767"/>
      <c r="AB45" s="767"/>
      <c r="AC45" s="767"/>
      <c r="AD45" s="767"/>
      <c r="AE45" s="768"/>
      <c r="AF45" s="769"/>
      <c r="AG45" s="770"/>
      <c r="AH45" s="770"/>
      <c r="AI45" s="770"/>
      <c r="AJ45" s="771"/>
      <c r="AK45" s="817"/>
      <c r="AL45" s="813"/>
      <c r="AM45" s="813"/>
      <c r="AN45" s="813"/>
      <c r="AO45" s="813"/>
      <c r="AP45" s="813"/>
      <c r="AQ45" s="813"/>
      <c r="AR45" s="813"/>
      <c r="AS45" s="813"/>
      <c r="AT45" s="813"/>
      <c r="AU45" s="813"/>
      <c r="AV45" s="813"/>
      <c r="AW45" s="813"/>
      <c r="AX45" s="813"/>
      <c r="AY45" s="813"/>
      <c r="AZ45" s="814"/>
      <c r="BA45" s="814"/>
      <c r="BB45" s="814"/>
      <c r="BC45" s="814"/>
      <c r="BD45" s="814"/>
      <c r="BE45" s="815"/>
      <c r="BF45" s="815"/>
      <c r="BG45" s="815"/>
      <c r="BH45" s="815"/>
      <c r="BI45" s="816"/>
      <c r="BJ45" s="217"/>
      <c r="BK45" s="217"/>
      <c r="BL45" s="217"/>
      <c r="BM45" s="217"/>
      <c r="BN45" s="217"/>
      <c r="BO45" s="226"/>
      <c r="BP45" s="226"/>
      <c r="BQ45" s="223">
        <v>39</v>
      </c>
      <c r="BR45" s="224"/>
      <c r="BS45" s="756"/>
      <c r="BT45" s="757"/>
      <c r="BU45" s="757"/>
      <c r="BV45" s="757"/>
      <c r="BW45" s="757"/>
      <c r="BX45" s="757"/>
      <c r="BY45" s="757"/>
      <c r="BZ45" s="757"/>
      <c r="CA45" s="757"/>
      <c r="CB45" s="757"/>
      <c r="CC45" s="757"/>
      <c r="CD45" s="757"/>
      <c r="CE45" s="757"/>
      <c r="CF45" s="757"/>
      <c r="CG45" s="758"/>
      <c r="CH45" s="759"/>
      <c r="CI45" s="760"/>
      <c r="CJ45" s="760"/>
      <c r="CK45" s="760"/>
      <c r="CL45" s="761"/>
      <c r="CM45" s="759"/>
      <c r="CN45" s="760"/>
      <c r="CO45" s="760"/>
      <c r="CP45" s="760"/>
      <c r="CQ45" s="761"/>
      <c r="CR45" s="759"/>
      <c r="CS45" s="760"/>
      <c r="CT45" s="760"/>
      <c r="CU45" s="760"/>
      <c r="CV45" s="761"/>
      <c r="CW45" s="759"/>
      <c r="CX45" s="760"/>
      <c r="CY45" s="760"/>
      <c r="CZ45" s="760"/>
      <c r="DA45" s="761"/>
      <c r="DB45" s="759"/>
      <c r="DC45" s="760"/>
      <c r="DD45" s="760"/>
      <c r="DE45" s="760"/>
      <c r="DF45" s="761"/>
      <c r="DG45" s="759"/>
      <c r="DH45" s="760"/>
      <c r="DI45" s="760"/>
      <c r="DJ45" s="760"/>
      <c r="DK45" s="761"/>
      <c r="DL45" s="759"/>
      <c r="DM45" s="760"/>
      <c r="DN45" s="760"/>
      <c r="DO45" s="760"/>
      <c r="DP45" s="761"/>
      <c r="DQ45" s="759"/>
      <c r="DR45" s="760"/>
      <c r="DS45" s="760"/>
      <c r="DT45" s="760"/>
      <c r="DU45" s="761"/>
      <c r="DV45" s="756"/>
      <c r="DW45" s="757"/>
      <c r="DX45" s="757"/>
      <c r="DY45" s="757"/>
      <c r="DZ45" s="762"/>
      <c r="EA45" s="215"/>
    </row>
    <row r="46" spans="1:131" ht="26.25" customHeight="1" x14ac:dyDescent="0.2">
      <c r="A46" s="223">
        <v>19</v>
      </c>
      <c r="B46" s="763"/>
      <c r="C46" s="764"/>
      <c r="D46" s="764"/>
      <c r="E46" s="764"/>
      <c r="F46" s="764"/>
      <c r="G46" s="764"/>
      <c r="H46" s="764"/>
      <c r="I46" s="764"/>
      <c r="J46" s="764"/>
      <c r="K46" s="764"/>
      <c r="L46" s="764"/>
      <c r="M46" s="764"/>
      <c r="N46" s="764"/>
      <c r="O46" s="764"/>
      <c r="P46" s="765"/>
      <c r="Q46" s="766"/>
      <c r="R46" s="767"/>
      <c r="S46" s="767"/>
      <c r="T46" s="767"/>
      <c r="U46" s="767"/>
      <c r="V46" s="767"/>
      <c r="W46" s="767"/>
      <c r="X46" s="767"/>
      <c r="Y46" s="767"/>
      <c r="Z46" s="767"/>
      <c r="AA46" s="767"/>
      <c r="AB46" s="767"/>
      <c r="AC46" s="767"/>
      <c r="AD46" s="767"/>
      <c r="AE46" s="768"/>
      <c r="AF46" s="769"/>
      <c r="AG46" s="770"/>
      <c r="AH46" s="770"/>
      <c r="AI46" s="770"/>
      <c r="AJ46" s="771"/>
      <c r="AK46" s="817"/>
      <c r="AL46" s="813"/>
      <c r="AM46" s="813"/>
      <c r="AN46" s="813"/>
      <c r="AO46" s="813"/>
      <c r="AP46" s="813"/>
      <c r="AQ46" s="813"/>
      <c r="AR46" s="813"/>
      <c r="AS46" s="813"/>
      <c r="AT46" s="813"/>
      <c r="AU46" s="813"/>
      <c r="AV46" s="813"/>
      <c r="AW46" s="813"/>
      <c r="AX46" s="813"/>
      <c r="AY46" s="813"/>
      <c r="AZ46" s="814"/>
      <c r="BA46" s="814"/>
      <c r="BB46" s="814"/>
      <c r="BC46" s="814"/>
      <c r="BD46" s="814"/>
      <c r="BE46" s="815"/>
      <c r="BF46" s="815"/>
      <c r="BG46" s="815"/>
      <c r="BH46" s="815"/>
      <c r="BI46" s="816"/>
      <c r="BJ46" s="217"/>
      <c r="BK46" s="217"/>
      <c r="BL46" s="217"/>
      <c r="BM46" s="217"/>
      <c r="BN46" s="217"/>
      <c r="BO46" s="226"/>
      <c r="BP46" s="226"/>
      <c r="BQ46" s="223">
        <v>40</v>
      </c>
      <c r="BR46" s="224"/>
      <c r="BS46" s="756"/>
      <c r="BT46" s="757"/>
      <c r="BU46" s="757"/>
      <c r="BV46" s="757"/>
      <c r="BW46" s="757"/>
      <c r="BX46" s="757"/>
      <c r="BY46" s="757"/>
      <c r="BZ46" s="757"/>
      <c r="CA46" s="757"/>
      <c r="CB46" s="757"/>
      <c r="CC46" s="757"/>
      <c r="CD46" s="757"/>
      <c r="CE46" s="757"/>
      <c r="CF46" s="757"/>
      <c r="CG46" s="758"/>
      <c r="CH46" s="759"/>
      <c r="CI46" s="760"/>
      <c r="CJ46" s="760"/>
      <c r="CK46" s="760"/>
      <c r="CL46" s="761"/>
      <c r="CM46" s="759"/>
      <c r="CN46" s="760"/>
      <c r="CO46" s="760"/>
      <c r="CP46" s="760"/>
      <c r="CQ46" s="761"/>
      <c r="CR46" s="759"/>
      <c r="CS46" s="760"/>
      <c r="CT46" s="760"/>
      <c r="CU46" s="760"/>
      <c r="CV46" s="761"/>
      <c r="CW46" s="759"/>
      <c r="CX46" s="760"/>
      <c r="CY46" s="760"/>
      <c r="CZ46" s="760"/>
      <c r="DA46" s="761"/>
      <c r="DB46" s="759"/>
      <c r="DC46" s="760"/>
      <c r="DD46" s="760"/>
      <c r="DE46" s="760"/>
      <c r="DF46" s="761"/>
      <c r="DG46" s="759"/>
      <c r="DH46" s="760"/>
      <c r="DI46" s="760"/>
      <c r="DJ46" s="760"/>
      <c r="DK46" s="761"/>
      <c r="DL46" s="759"/>
      <c r="DM46" s="760"/>
      <c r="DN46" s="760"/>
      <c r="DO46" s="760"/>
      <c r="DP46" s="761"/>
      <c r="DQ46" s="759"/>
      <c r="DR46" s="760"/>
      <c r="DS46" s="760"/>
      <c r="DT46" s="760"/>
      <c r="DU46" s="761"/>
      <c r="DV46" s="756"/>
      <c r="DW46" s="757"/>
      <c r="DX46" s="757"/>
      <c r="DY46" s="757"/>
      <c r="DZ46" s="762"/>
      <c r="EA46" s="215"/>
    </row>
    <row r="47" spans="1:131" ht="26.25" customHeight="1" x14ac:dyDescent="0.2">
      <c r="A47" s="223">
        <v>20</v>
      </c>
      <c r="B47" s="763"/>
      <c r="C47" s="764"/>
      <c r="D47" s="764"/>
      <c r="E47" s="764"/>
      <c r="F47" s="764"/>
      <c r="G47" s="764"/>
      <c r="H47" s="764"/>
      <c r="I47" s="764"/>
      <c r="J47" s="764"/>
      <c r="K47" s="764"/>
      <c r="L47" s="764"/>
      <c r="M47" s="764"/>
      <c r="N47" s="764"/>
      <c r="O47" s="764"/>
      <c r="P47" s="765"/>
      <c r="Q47" s="766"/>
      <c r="R47" s="767"/>
      <c r="S47" s="767"/>
      <c r="T47" s="767"/>
      <c r="U47" s="767"/>
      <c r="V47" s="767"/>
      <c r="W47" s="767"/>
      <c r="X47" s="767"/>
      <c r="Y47" s="767"/>
      <c r="Z47" s="767"/>
      <c r="AA47" s="767"/>
      <c r="AB47" s="767"/>
      <c r="AC47" s="767"/>
      <c r="AD47" s="767"/>
      <c r="AE47" s="768"/>
      <c r="AF47" s="769"/>
      <c r="AG47" s="770"/>
      <c r="AH47" s="770"/>
      <c r="AI47" s="770"/>
      <c r="AJ47" s="771"/>
      <c r="AK47" s="817"/>
      <c r="AL47" s="813"/>
      <c r="AM47" s="813"/>
      <c r="AN47" s="813"/>
      <c r="AO47" s="813"/>
      <c r="AP47" s="813"/>
      <c r="AQ47" s="813"/>
      <c r="AR47" s="813"/>
      <c r="AS47" s="813"/>
      <c r="AT47" s="813"/>
      <c r="AU47" s="813"/>
      <c r="AV47" s="813"/>
      <c r="AW47" s="813"/>
      <c r="AX47" s="813"/>
      <c r="AY47" s="813"/>
      <c r="AZ47" s="814"/>
      <c r="BA47" s="814"/>
      <c r="BB47" s="814"/>
      <c r="BC47" s="814"/>
      <c r="BD47" s="814"/>
      <c r="BE47" s="815"/>
      <c r="BF47" s="815"/>
      <c r="BG47" s="815"/>
      <c r="BH47" s="815"/>
      <c r="BI47" s="816"/>
      <c r="BJ47" s="217"/>
      <c r="BK47" s="217"/>
      <c r="BL47" s="217"/>
      <c r="BM47" s="217"/>
      <c r="BN47" s="217"/>
      <c r="BO47" s="226"/>
      <c r="BP47" s="226"/>
      <c r="BQ47" s="223">
        <v>41</v>
      </c>
      <c r="BR47" s="224"/>
      <c r="BS47" s="756"/>
      <c r="BT47" s="757"/>
      <c r="BU47" s="757"/>
      <c r="BV47" s="757"/>
      <c r="BW47" s="757"/>
      <c r="BX47" s="757"/>
      <c r="BY47" s="757"/>
      <c r="BZ47" s="757"/>
      <c r="CA47" s="757"/>
      <c r="CB47" s="757"/>
      <c r="CC47" s="757"/>
      <c r="CD47" s="757"/>
      <c r="CE47" s="757"/>
      <c r="CF47" s="757"/>
      <c r="CG47" s="758"/>
      <c r="CH47" s="759"/>
      <c r="CI47" s="760"/>
      <c r="CJ47" s="760"/>
      <c r="CK47" s="760"/>
      <c r="CL47" s="761"/>
      <c r="CM47" s="759"/>
      <c r="CN47" s="760"/>
      <c r="CO47" s="760"/>
      <c r="CP47" s="760"/>
      <c r="CQ47" s="761"/>
      <c r="CR47" s="759"/>
      <c r="CS47" s="760"/>
      <c r="CT47" s="760"/>
      <c r="CU47" s="760"/>
      <c r="CV47" s="761"/>
      <c r="CW47" s="759"/>
      <c r="CX47" s="760"/>
      <c r="CY47" s="760"/>
      <c r="CZ47" s="760"/>
      <c r="DA47" s="761"/>
      <c r="DB47" s="759"/>
      <c r="DC47" s="760"/>
      <c r="DD47" s="760"/>
      <c r="DE47" s="760"/>
      <c r="DF47" s="761"/>
      <c r="DG47" s="759"/>
      <c r="DH47" s="760"/>
      <c r="DI47" s="760"/>
      <c r="DJ47" s="760"/>
      <c r="DK47" s="761"/>
      <c r="DL47" s="759"/>
      <c r="DM47" s="760"/>
      <c r="DN47" s="760"/>
      <c r="DO47" s="760"/>
      <c r="DP47" s="761"/>
      <c r="DQ47" s="759"/>
      <c r="DR47" s="760"/>
      <c r="DS47" s="760"/>
      <c r="DT47" s="760"/>
      <c r="DU47" s="761"/>
      <c r="DV47" s="756"/>
      <c r="DW47" s="757"/>
      <c r="DX47" s="757"/>
      <c r="DY47" s="757"/>
      <c r="DZ47" s="762"/>
      <c r="EA47" s="215"/>
    </row>
    <row r="48" spans="1:131" ht="26.25" customHeight="1" x14ac:dyDescent="0.2">
      <c r="A48" s="223">
        <v>21</v>
      </c>
      <c r="B48" s="763"/>
      <c r="C48" s="764"/>
      <c r="D48" s="764"/>
      <c r="E48" s="764"/>
      <c r="F48" s="764"/>
      <c r="G48" s="764"/>
      <c r="H48" s="764"/>
      <c r="I48" s="764"/>
      <c r="J48" s="764"/>
      <c r="K48" s="764"/>
      <c r="L48" s="764"/>
      <c r="M48" s="764"/>
      <c r="N48" s="764"/>
      <c r="O48" s="764"/>
      <c r="P48" s="765"/>
      <c r="Q48" s="766"/>
      <c r="R48" s="767"/>
      <c r="S48" s="767"/>
      <c r="T48" s="767"/>
      <c r="U48" s="767"/>
      <c r="V48" s="767"/>
      <c r="W48" s="767"/>
      <c r="X48" s="767"/>
      <c r="Y48" s="767"/>
      <c r="Z48" s="767"/>
      <c r="AA48" s="767"/>
      <c r="AB48" s="767"/>
      <c r="AC48" s="767"/>
      <c r="AD48" s="767"/>
      <c r="AE48" s="768"/>
      <c r="AF48" s="769"/>
      <c r="AG48" s="770"/>
      <c r="AH48" s="770"/>
      <c r="AI48" s="770"/>
      <c r="AJ48" s="771"/>
      <c r="AK48" s="817"/>
      <c r="AL48" s="813"/>
      <c r="AM48" s="813"/>
      <c r="AN48" s="813"/>
      <c r="AO48" s="813"/>
      <c r="AP48" s="813"/>
      <c r="AQ48" s="813"/>
      <c r="AR48" s="813"/>
      <c r="AS48" s="813"/>
      <c r="AT48" s="813"/>
      <c r="AU48" s="813"/>
      <c r="AV48" s="813"/>
      <c r="AW48" s="813"/>
      <c r="AX48" s="813"/>
      <c r="AY48" s="813"/>
      <c r="AZ48" s="814"/>
      <c r="BA48" s="814"/>
      <c r="BB48" s="814"/>
      <c r="BC48" s="814"/>
      <c r="BD48" s="814"/>
      <c r="BE48" s="815"/>
      <c r="BF48" s="815"/>
      <c r="BG48" s="815"/>
      <c r="BH48" s="815"/>
      <c r="BI48" s="816"/>
      <c r="BJ48" s="217"/>
      <c r="BK48" s="217"/>
      <c r="BL48" s="217"/>
      <c r="BM48" s="217"/>
      <c r="BN48" s="217"/>
      <c r="BO48" s="226"/>
      <c r="BP48" s="226"/>
      <c r="BQ48" s="223">
        <v>42</v>
      </c>
      <c r="BR48" s="224"/>
      <c r="BS48" s="756"/>
      <c r="BT48" s="757"/>
      <c r="BU48" s="757"/>
      <c r="BV48" s="757"/>
      <c r="BW48" s="757"/>
      <c r="BX48" s="757"/>
      <c r="BY48" s="757"/>
      <c r="BZ48" s="757"/>
      <c r="CA48" s="757"/>
      <c r="CB48" s="757"/>
      <c r="CC48" s="757"/>
      <c r="CD48" s="757"/>
      <c r="CE48" s="757"/>
      <c r="CF48" s="757"/>
      <c r="CG48" s="758"/>
      <c r="CH48" s="759"/>
      <c r="CI48" s="760"/>
      <c r="CJ48" s="760"/>
      <c r="CK48" s="760"/>
      <c r="CL48" s="761"/>
      <c r="CM48" s="759"/>
      <c r="CN48" s="760"/>
      <c r="CO48" s="760"/>
      <c r="CP48" s="760"/>
      <c r="CQ48" s="761"/>
      <c r="CR48" s="759"/>
      <c r="CS48" s="760"/>
      <c r="CT48" s="760"/>
      <c r="CU48" s="760"/>
      <c r="CV48" s="761"/>
      <c r="CW48" s="759"/>
      <c r="CX48" s="760"/>
      <c r="CY48" s="760"/>
      <c r="CZ48" s="760"/>
      <c r="DA48" s="761"/>
      <c r="DB48" s="759"/>
      <c r="DC48" s="760"/>
      <c r="DD48" s="760"/>
      <c r="DE48" s="760"/>
      <c r="DF48" s="761"/>
      <c r="DG48" s="759"/>
      <c r="DH48" s="760"/>
      <c r="DI48" s="760"/>
      <c r="DJ48" s="760"/>
      <c r="DK48" s="761"/>
      <c r="DL48" s="759"/>
      <c r="DM48" s="760"/>
      <c r="DN48" s="760"/>
      <c r="DO48" s="760"/>
      <c r="DP48" s="761"/>
      <c r="DQ48" s="759"/>
      <c r="DR48" s="760"/>
      <c r="DS48" s="760"/>
      <c r="DT48" s="760"/>
      <c r="DU48" s="761"/>
      <c r="DV48" s="756"/>
      <c r="DW48" s="757"/>
      <c r="DX48" s="757"/>
      <c r="DY48" s="757"/>
      <c r="DZ48" s="762"/>
      <c r="EA48" s="215"/>
    </row>
    <row r="49" spans="1:131" ht="26.25" customHeight="1" x14ac:dyDescent="0.2">
      <c r="A49" s="223">
        <v>22</v>
      </c>
      <c r="B49" s="763"/>
      <c r="C49" s="764"/>
      <c r="D49" s="764"/>
      <c r="E49" s="764"/>
      <c r="F49" s="764"/>
      <c r="G49" s="764"/>
      <c r="H49" s="764"/>
      <c r="I49" s="764"/>
      <c r="J49" s="764"/>
      <c r="K49" s="764"/>
      <c r="L49" s="764"/>
      <c r="M49" s="764"/>
      <c r="N49" s="764"/>
      <c r="O49" s="764"/>
      <c r="P49" s="765"/>
      <c r="Q49" s="766"/>
      <c r="R49" s="767"/>
      <c r="S49" s="767"/>
      <c r="T49" s="767"/>
      <c r="U49" s="767"/>
      <c r="V49" s="767"/>
      <c r="W49" s="767"/>
      <c r="X49" s="767"/>
      <c r="Y49" s="767"/>
      <c r="Z49" s="767"/>
      <c r="AA49" s="767"/>
      <c r="AB49" s="767"/>
      <c r="AC49" s="767"/>
      <c r="AD49" s="767"/>
      <c r="AE49" s="768"/>
      <c r="AF49" s="769"/>
      <c r="AG49" s="770"/>
      <c r="AH49" s="770"/>
      <c r="AI49" s="770"/>
      <c r="AJ49" s="771"/>
      <c r="AK49" s="817"/>
      <c r="AL49" s="813"/>
      <c r="AM49" s="813"/>
      <c r="AN49" s="813"/>
      <c r="AO49" s="813"/>
      <c r="AP49" s="813"/>
      <c r="AQ49" s="813"/>
      <c r="AR49" s="813"/>
      <c r="AS49" s="813"/>
      <c r="AT49" s="813"/>
      <c r="AU49" s="813"/>
      <c r="AV49" s="813"/>
      <c r="AW49" s="813"/>
      <c r="AX49" s="813"/>
      <c r="AY49" s="813"/>
      <c r="AZ49" s="814"/>
      <c r="BA49" s="814"/>
      <c r="BB49" s="814"/>
      <c r="BC49" s="814"/>
      <c r="BD49" s="814"/>
      <c r="BE49" s="815"/>
      <c r="BF49" s="815"/>
      <c r="BG49" s="815"/>
      <c r="BH49" s="815"/>
      <c r="BI49" s="816"/>
      <c r="BJ49" s="217"/>
      <c r="BK49" s="217"/>
      <c r="BL49" s="217"/>
      <c r="BM49" s="217"/>
      <c r="BN49" s="217"/>
      <c r="BO49" s="226"/>
      <c r="BP49" s="226"/>
      <c r="BQ49" s="223">
        <v>43</v>
      </c>
      <c r="BR49" s="224"/>
      <c r="BS49" s="756"/>
      <c r="BT49" s="757"/>
      <c r="BU49" s="757"/>
      <c r="BV49" s="757"/>
      <c r="BW49" s="757"/>
      <c r="BX49" s="757"/>
      <c r="BY49" s="757"/>
      <c r="BZ49" s="757"/>
      <c r="CA49" s="757"/>
      <c r="CB49" s="757"/>
      <c r="CC49" s="757"/>
      <c r="CD49" s="757"/>
      <c r="CE49" s="757"/>
      <c r="CF49" s="757"/>
      <c r="CG49" s="758"/>
      <c r="CH49" s="759"/>
      <c r="CI49" s="760"/>
      <c r="CJ49" s="760"/>
      <c r="CK49" s="760"/>
      <c r="CL49" s="761"/>
      <c r="CM49" s="759"/>
      <c r="CN49" s="760"/>
      <c r="CO49" s="760"/>
      <c r="CP49" s="760"/>
      <c r="CQ49" s="761"/>
      <c r="CR49" s="759"/>
      <c r="CS49" s="760"/>
      <c r="CT49" s="760"/>
      <c r="CU49" s="760"/>
      <c r="CV49" s="761"/>
      <c r="CW49" s="759"/>
      <c r="CX49" s="760"/>
      <c r="CY49" s="760"/>
      <c r="CZ49" s="760"/>
      <c r="DA49" s="761"/>
      <c r="DB49" s="759"/>
      <c r="DC49" s="760"/>
      <c r="DD49" s="760"/>
      <c r="DE49" s="760"/>
      <c r="DF49" s="761"/>
      <c r="DG49" s="759"/>
      <c r="DH49" s="760"/>
      <c r="DI49" s="760"/>
      <c r="DJ49" s="760"/>
      <c r="DK49" s="761"/>
      <c r="DL49" s="759"/>
      <c r="DM49" s="760"/>
      <c r="DN49" s="760"/>
      <c r="DO49" s="760"/>
      <c r="DP49" s="761"/>
      <c r="DQ49" s="759"/>
      <c r="DR49" s="760"/>
      <c r="DS49" s="760"/>
      <c r="DT49" s="760"/>
      <c r="DU49" s="761"/>
      <c r="DV49" s="756"/>
      <c r="DW49" s="757"/>
      <c r="DX49" s="757"/>
      <c r="DY49" s="757"/>
      <c r="DZ49" s="762"/>
      <c r="EA49" s="215"/>
    </row>
    <row r="50" spans="1:131" ht="26.25" customHeight="1" x14ac:dyDescent="0.2">
      <c r="A50" s="223">
        <v>23</v>
      </c>
      <c r="B50" s="763"/>
      <c r="C50" s="764"/>
      <c r="D50" s="764"/>
      <c r="E50" s="764"/>
      <c r="F50" s="764"/>
      <c r="G50" s="764"/>
      <c r="H50" s="764"/>
      <c r="I50" s="764"/>
      <c r="J50" s="764"/>
      <c r="K50" s="764"/>
      <c r="L50" s="764"/>
      <c r="M50" s="764"/>
      <c r="N50" s="764"/>
      <c r="O50" s="764"/>
      <c r="P50" s="765"/>
      <c r="Q50" s="818"/>
      <c r="R50" s="819"/>
      <c r="S50" s="819"/>
      <c r="T50" s="819"/>
      <c r="U50" s="819"/>
      <c r="V50" s="819"/>
      <c r="W50" s="819"/>
      <c r="X50" s="819"/>
      <c r="Y50" s="819"/>
      <c r="Z50" s="819"/>
      <c r="AA50" s="819"/>
      <c r="AB50" s="819"/>
      <c r="AC50" s="819"/>
      <c r="AD50" s="819"/>
      <c r="AE50" s="820"/>
      <c r="AF50" s="769"/>
      <c r="AG50" s="770"/>
      <c r="AH50" s="770"/>
      <c r="AI50" s="770"/>
      <c r="AJ50" s="771"/>
      <c r="AK50" s="822"/>
      <c r="AL50" s="819"/>
      <c r="AM50" s="819"/>
      <c r="AN50" s="819"/>
      <c r="AO50" s="819"/>
      <c r="AP50" s="819"/>
      <c r="AQ50" s="819"/>
      <c r="AR50" s="819"/>
      <c r="AS50" s="819"/>
      <c r="AT50" s="819"/>
      <c r="AU50" s="819"/>
      <c r="AV50" s="819"/>
      <c r="AW50" s="819"/>
      <c r="AX50" s="819"/>
      <c r="AY50" s="819"/>
      <c r="AZ50" s="821"/>
      <c r="BA50" s="821"/>
      <c r="BB50" s="821"/>
      <c r="BC50" s="821"/>
      <c r="BD50" s="821"/>
      <c r="BE50" s="815"/>
      <c r="BF50" s="815"/>
      <c r="BG50" s="815"/>
      <c r="BH50" s="815"/>
      <c r="BI50" s="816"/>
      <c r="BJ50" s="217"/>
      <c r="BK50" s="217"/>
      <c r="BL50" s="217"/>
      <c r="BM50" s="217"/>
      <c r="BN50" s="217"/>
      <c r="BO50" s="226"/>
      <c r="BP50" s="226"/>
      <c r="BQ50" s="223">
        <v>44</v>
      </c>
      <c r="BR50" s="224"/>
      <c r="BS50" s="756"/>
      <c r="BT50" s="757"/>
      <c r="BU50" s="757"/>
      <c r="BV50" s="757"/>
      <c r="BW50" s="757"/>
      <c r="BX50" s="757"/>
      <c r="BY50" s="757"/>
      <c r="BZ50" s="757"/>
      <c r="CA50" s="757"/>
      <c r="CB50" s="757"/>
      <c r="CC50" s="757"/>
      <c r="CD50" s="757"/>
      <c r="CE50" s="757"/>
      <c r="CF50" s="757"/>
      <c r="CG50" s="758"/>
      <c r="CH50" s="759"/>
      <c r="CI50" s="760"/>
      <c r="CJ50" s="760"/>
      <c r="CK50" s="760"/>
      <c r="CL50" s="761"/>
      <c r="CM50" s="759"/>
      <c r="CN50" s="760"/>
      <c r="CO50" s="760"/>
      <c r="CP50" s="760"/>
      <c r="CQ50" s="761"/>
      <c r="CR50" s="759"/>
      <c r="CS50" s="760"/>
      <c r="CT50" s="760"/>
      <c r="CU50" s="760"/>
      <c r="CV50" s="761"/>
      <c r="CW50" s="759"/>
      <c r="CX50" s="760"/>
      <c r="CY50" s="760"/>
      <c r="CZ50" s="760"/>
      <c r="DA50" s="761"/>
      <c r="DB50" s="759"/>
      <c r="DC50" s="760"/>
      <c r="DD50" s="760"/>
      <c r="DE50" s="760"/>
      <c r="DF50" s="761"/>
      <c r="DG50" s="759"/>
      <c r="DH50" s="760"/>
      <c r="DI50" s="760"/>
      <c r="DJ50" s="760"/>
      <c r="DK50" s="761"/>
      <c r="DL50" s="759"/>
      <c r="DM50" s="760"/>
      <c r="DN50" s="760"/>
      <c r="DO50" s="760"/>
      <c r="DP50" s="761"/>
      <c r="DQ50" s="759"/>
      <c r="DR50" s="760"/>
      <c r="DS50" s="760"/>
      <c r="DT50" s="760"/>
      <c r="DU50" s="761"/>
      <c r="DV50" s="756"/>
      <c r="DW50" s="757"/>
      <c r="DX50" s="757"/>
      <c r="DY50" s="757"/>
      <c r="DZ50" s="762"/>
      <c r="EA50" s="215"/>
    </row>
    <row r="51" spans="1:131" ht="26.25" customHeight="1" x14ac:dyDescent="0.2">
      <c r="A51" s="223">
        <v>24</v>
      </c>
      <c r="B51" s="763"/>
      <c r="C51" s="764"/>
      <c r="D51" s="764"/>
      <c r="E51" s="764"/>
      <c r="F51" s="764"/>
      <c r="G51" s="764"/>
      <c r="H51" s="764"/>
      <c r="I51" s="764"/>
      <c r="J51" s="764"/>
      <c r="K51" s="764"/>
      <c r="L51" s="764"/>
      <c r="M51" s="764"/>
      <c r="N51" s="764"/>
      <c r="O51" s="764"/>
      <c r="P51" s="765"/>
      <c r="Q51" s="818"/>
      <c r="R51" s="819"/>
      <c r="S51" s="819"/>
      <c r="T51" s="819"/>
      <c r="U51" s="819"/>
      <c r="V51" s="819"/>
      <c r="W51" s="819"/>
      <c r="X51" s="819"/>
      <c r="Y51" s="819"/>
      <c r="Z51" s="819"/>
      <c r="AA51" s="819"/>
      <c r="AB51" s="819"/>
      <c r="AC51" s="819"/>
      <c r="AD51" s="819"/>
      <c r="AE51" s="820"/>
      <c r="AF51" s="769"/>
      <c r="AG51" s="770"/>
      <c r="AH51" s="770"/>
      <c r="AI51" s="770"/>
      <c r="AJ51" s="771"/>
      <c r="AK51" s="822"/>
      <c r="AL51" s="819"/>
      <c r="AM51" s="819"/>
      <c r="AN51" s="819"/>
      <c r="AO51" s="819"/>
      <c r="AP51" s="819"/>
      <c r="AQ51" s="819"/>
      <c r="AR51" s="819"/>
      <c r="AS51" s="819"/>
      <c r="AT51" s="819"/>
      <c r="AU51" s="819"/>
      <c r="AV51" s="819"/>
      <c r="AW51" s="819"/>
      <c r="AX51" s="819"/>
      <c r="AY51" s="819"/>
      <c r="AZ51" s="821"/>
      <c r="BA51" s="821"/>
      <c r="BB51" s="821"/>
      <c r="BC51" s="821"/>
      <c r="BD51" s="821"/>
      <c r="BE51" s="815"/>
      <c r="BF51" s="815"/>
      <c r="BG51" s="815"/>
      <c r="BH51" s="815"/>
      <c r="BI51" s="816"/>
      <c r="BJ51" s="217"/>
      <c r="BK51" s="217"/>
      <c r="BL51" s="217"/>
      <c r="BM51" s="217"/>
      <c r="BN51" s="217"/>
      <c r="BO51" s="226"/>
      <c r="BP51" s="226"/>
      <c r="BQ51" s="223">
        <v>45</v>
      </c>
      <c r="BR51" s="224"/>
      <c r="BS51" s="756"/>
      <c r="BT51" s="757"/>
      <c r="BU51" s="757"/>
      <c r="BV51" s="757"/>
      <c r="BW51" s="757"/>
      <c r="BX51" s="757"/>
      <c r="BY51" s="757"/>
      <c r="BZ51" s="757"/>
      <c r="CA51" s="757"/>
      <c r="CB51" s="757"/>
      <c r="CC51" s="757"/>
      <c r="CD51" s="757"/>
      <c r="CE51" s="757"/>
      <c r="CF51" s="757"/>
      <c r="CG51" s="758"/>
      <c r="CH51" s="759"/>
      <c r="CI51" s="760"/>
      <c r="CJ51" s="760"/>
      <c r="CK51" s="760"/>
      <c r="CL51" s="761"/>
      <c r="CM51" s="759"/>
      <c r="CN51" s="760"/>
      <c r="CO51" s="760"/>
      <c r="CP51" s="760"/>
      <c r="CQ51" s="761"/>
      <c r="CR51" s="759"/>
      <c r="CS51" s="760"/>
      <c r="CT51" s="760"/>
      <c r="CU51" s="760"/>
      <c r="CV51" s="761"/>
      <c r="CW51" s="759"/>
      <c r="CX51" s="760"/>
      <c r="CY51" s="760"/>
      <c r="CZ51" s="760"/>
      <c r="DA51" s="761"/>
      <c r="DB51" s="759"/>
      <c r="DC51" s="760"/>
      <c r="DD51" s="760"/>
      <c r="DE51" s="760"/>
      <c r="DF51" s="761"/>
      <c r="DG51" s="759"/>
      <c r="DH51" s="760"/>
      <c r="DI51" s="760"/>
      <c r="DJ51" s="760"/>
      <c r="DK51" s="761"/>
      <c r="DL51" s="759"/>
      <c r="DM51" s="760"/>
      <c r="DN51" s="760"/>
      <c r="DO51" s="760"/>
      <c r="DP51" s="761"/>
      <c r="DQ51" s="759"/>
      <c r="DR51" s="760"/>
      <c r="DS51" s="760"/>
      <c r="DT51" s="760"/>
      <c r="DU51" s="761"/>
      <c r="DV51" s="756"/>
      <c r="DW51" s="757"/>
      <c r="DX51" s="757"/>
      <c r="DY51" s="757"/>
      <c r="DZ51" s="762"/>
      <c r="EA51" s="215"/>
    </row>
    <row r="52" spans="1:131" ht="26.25" customHeight="1" x14ac:dyDescent="0.2">
      <c r="A52" s="223">
        <v>25</v>
      </c>
      <c r="B52" s="763"/>
      <c r="C52" s="764"/>
      <c r="D52" s="764"/>
      <c r="E52" s="764"/>
      <c r="F52" s="764"/>
      <c r="G52" s="764"/>
      <c r="H52" s="764"/>
      <c r="I52" s="764"/>
      <c r="J52" s="764"/>
      <c r="K52" s="764"/>
      <c r="L52" s="764"/>
      <c r="M52" s="764"/>
      <c r="N52" s="764"/>
      <c r="O52" s="764"/>
      <c r="P52" s="765"/>
      <c r="Q52" s="818"/>
      <c r="R52" s="819"/>
      <c r="S52" s="819"/>
      <c r="T52" s="819"/>
      <c r="U52" s="819"/>
      <c r="V52" s="819"/>
      <c r="W52" s="819"/>
      <c r="X52" s="819"/>
      <c r="Y52" s="819"/>
      <c r="Z52" s="819"/>
      <c r="AA52" s="819"/>
      <c r="AB52" s="819"/>
      <c r="AC52" s="819"/>
      <c r="AD52" s="819"/>
      <c r="AE52" s="820"/>
      <c r="AF52" s="769"/>
      <c r="AG52" s="770"/>
      <c r="AH52" s="770"/>
      <c r="AI52" s="770"/>
      <c r="AJ52" s="771"/>
      <c r="AK52" s="822"/>
      <c r="AL52" s="819"/>
      <c r="AM52" s="819"/>
      <c r="AN52" s="819"/>
      <c r="AO52" s="819"/>
      <c r="AP52" s="819"/>
      <c r="AQ52" s="819"/>
      <c r="AR52" s="819"/>
      <c r="AS52" s="819"/>
      <c r="AT52" s="819"/>
      <c r="AU52" s="819"/>
      <c r="AV52" s="819"/>
      <c r="AW52" s="819"/>
      <c r="AX52" s="819"/>
      <c r="AY52" s="819"/>
      <c r="AZ52" s="821"/>
      <c r="BA52" s="821"/>
      <c r="BB52" s="821"/>
      <c r="BC52" s="821"/>
      <c r="BD52" s="821"/>
      <c r="BE52" s="815"/>
      <c r="BF52" s="815"/>
      <c r="BG52" s="815"/>
      <c r="BH52" s="815"/>
      <c r="BI52" s="816"/>
      <c r="BJ52" s="217"/>
      <c r="BK52" s="217"/>
      <c r="BL52" s="217"/>
      <c r="BM52" s="217"/>
      <c r="BN52" s="217"/>
      <c r="BO52" s="226"/>
      <c r="BP52" s="226"/>
      <c r="BQ52" s="223">
        <v>46</v>
      </c>
      <c r="BR52" s="224"/>
      <c r="BS52" s="756"/>
      <c r="BT52" s="757"/>
      <c r="BU52" s="757"/>
      <c r="BV52" s="757"/>
      <c r="BW52" s="757"/>
      <c r="BX52" s="757"/>
      <c r="BY52" s="757"/>
      <c r="BZ52" s="757"/>
      <c r="CA52" s="757"/>
      <c r="CB52" s="757"/>
      <c r="CC52" s="757"/>
      <c r="CD52" s="757"/>
      <c r="CE52" s="757"/>
      <c r="CF52" s="757"/>
      <c r="CG52" s="758"/>
      <c r="CH52" s="759"/>
      <c r="CI52" s="760"/>
      <c r="CJ52" s="760"/>
      <c r="CK52" s="760"/>
      <c r="CL52" s="761"/>
      <c r="CM52" s="759"/>
      <c r="CN52" s="760"/>
      <c r="CO52" s="760"/>
      <c r="CP52" s="760"/>
      <c r="CQ52" s="761"/>
      <c r="CR52" s="759"/>
      <c r="CS52" s="760"/>
      <c r="CT52" s="760"/>
      <c r="CU52" s="760"/>
      <c r="CV52" s="761"/>
      <c r="CW52" s="759"/>
      <c r="CX52" s="760"/>
      <c r="CY52" s="760"/>
      <c r="CZ52" s="760"/>
      <c r="DA52" s="761"/>
      <c r="DB52" s="759"/>
      <c r="DC52" s="760"/>
      <c r="DD52" s="760"/>
      <c r="DE52" s="760"/>
      <c r="DF52" s="761"/>
      <c r="DG52" s="759"/>
      <c r="DH52" s="760"/>
      <c r="DI52" s="760"/>
      <c r="DJ52" s="760"/>
      <c r="DK52" s="761"/>
      <c r="DL52" s="759"/>
      <c r="DM52" s="760"/>
      <c r="DN52" s="760"/>
      <c r="DO52" s="760"/>
      <c r="DP52" s="761"/>
      <c r="DQ52" s="759"/>
      <c r="DR52" s="760"/>
      <c r="DS52" s="760"/>
      <c r="DT52" s="760"/>
      <c r="DU52" s="761"/>
      <c r="DV52" s="756"/>
      <c r="DW52" s="757"/>
      <c r="DX52" s="757"/>
      <c r="DY52" s="757"/>
      <c r="DZ52" s="762"/>
      <c r="EA52" s="215"/>
    </row>
    <row r="53" spans="1:131" ht="26.25" customHeight="1" x14ac:dyDescent="0.2">
      <c r="A53" s="223">
        <v>26</v>
      </c>
      <c r="B53" s="763"/>
      <c r="C53" s="764"/>
      <c r="D53" s="764"/>
      <c r="E53" s="764"/>
      <c r="F53" s="764"/>
      <c r="G53" s="764"/>
      <c r="H53" s="764"/>
      <c r="I53" s="764"/>
      <c r="J53" s="764"/>
      <c r="K53" s="764"/>
      <c r="L53" s="764"/>
      <c r="M53" s="764"/>
      <c r="N53" s="764"/>
      <c r="O53" s="764"/>
      <c r="P53" s="765"/>
      <c r="Q53" s="818"/>
      <c r="R53" s="819"/>
      <c r="S53" s="819"/>
      <c r="T53" s="819"/>
      <c r="U53" s="819"/>
      <c r="V53" s="819"/>
      <c r="W53" s="819"/>
      <c r="X53" s="819"/>
      <c r="Y53" s="819"/>
      <c r="Z53" s="819"/>
      <c r="AA53" s="819"/>
      <c r="AB53" s="819"/>
      <c r="AC53" s="819"/>
      <c r="AD53" s="819"/>
      <c r="AE53" s="820"/>
      <c r="AF53" s="769"/>
      <c r="AG53" s="770"/>
      <c r="AH53" s="770"/>
      <c r="AI53" s="770"/>
      <c r="AJ53" s="771"/>
      <c r="AK53" s="822"/>
      <c r="AL53" s="819"/>
      <c r="AM53" s="819"/>
      <c r="AN53" s="819"/>
      <c r="AO53" s="819"/>
      <c r="AP53" s="819"/>
      <c r="AQ53" s="819"/>
      <c r="AR53" s="819"/>
      <c r="AS53" s="819"/>
      <c r="AT53" s="819"/>
      <c r="AU53" s="819"/>
      <c r="AV53" s="819"/>
      <c r="AW53" s="819"/>
      <c r="AX53" s="819"/>
      <c r="AY53" s="819"/>
      <c r="AZ53" s="821"/>
      <c r="BA53" s="821"/>
      <c r="BB53" s="821"/>
      <c r="BC53" s="821"/>
      <c r="BD53" s="821"/>
      <c r="BE53" s="815"/>
      <c r="BF53" s="815"/>
      <c r="BG53" s="815"/>
      <c r="BH53" s="815"/>
      <c r="BI53" s="816"/>
      <c r="BJ53" s="217"/>
      <c r="BK53" s="217"/>
      <c r="BL53" s="217"/>
      <c r="BM53" s="217"/>
      <c r="BN53" s="217"/>
      <c r="BO53" s="226"/>
      <c r="BP53" s="226"/>
      <c r="BQ53" s="223">
        <v>47</v>
      </c>
      <c r="BR53" s="224"/>
      <c r="BS53" s="756"/>
      <c r="BT53" s="757"/>
      <c r="BU53" s="757"/>
      <c r="BV53" s="757"/>
      <c r="BW53" s="757"/>
      <c r="BX53" s="757"/>
      <c r="BY53" s="757"/>
      <c r="BZ53" s="757"/>
      <c r="CA53" s="757"/>
      <c r="CB53" s="757"/>
      <c r="CC53" s="757"/>
      <c r="CD53" s="757"/>
      <c r="CE53" s="757"/>
      <c r="CF53" s="757"/>
      <c r="CG53" s="758"/>
      <c r="CH53" s="759"/>
      <c r="CI53" s="760"/>
      <c r="CJ53" s="760"/>
      <c r="CK53" s="760"/>
      <c r="CL53" s="761"/>
      <c r="CM53" s="759"/>
      <c r="CN53" s="760"/>
      <c r="CO53" s="760"/>
      <c r="CP53" s="760"/>
      <c r="CQ53" s="761"/>
      <c r="CR53" s="759"/>
      <c r="CS53" s="760"/>
      <c r="CT53" s="760"/>
      <c r="CU53" s="760"/>
      <c r="CV53" s="761"/>
      <c r="CW53" s="759"/>
      <c r="CX53" s="760"/>
      <c r="CY53" s="760"/>
      <c r="CZ53" s="760"/>
      <c r="DA53" s="761"/>
      <c r="DB53" s="759"/>
      <c r="DC53" s="760"/>
      <c r="DD53" s="760"/>
      <c r="DE53" s="760"/>
      <c r="DF53" s="761"/>
      <c r="DG53" s="759"/>
      <c r="DH53" s="760"/>
      <c r="DI53" s="760"/>
      <c r="DJ53" s="760"/>
      <c r="DK53" s="761"/>
      <c r="DL53" s="759"/>
      <c r="DM53" s="760"/>
      <c r="DN53" s="760"/>
      <c r="DO53" s="760"/>
      <c r="DP53" s="761"/>
      <c r="DQ53" s="759"/>
      <c r="DR53" s="760"/>
      <c r="DS53" s="760"/>
      <c r="DT53" s="760"/>
      <c r="DU53" s="761"/>
      <c r="DV53" s="756"/>
      <c r="DW53" s="757"/>
      <c r="DX53" s="757"/>
      <c r="DY53" s="757"/>
      <c r="DZ53" s="762"/>
      <c r="EA53" s="215"/>
    </row>
    <row r="54" spans="1:131" ht="26.25" customHeight="1" x14ac:dyDescent="0.2">
      <c r="A54" s="223">
        <v>27</v>
      </c>
      <c r="B54" s="763"/>
      <c r="C54" s="764"/>
      <c r="D54" s="764"/>
      <c r="E54" s="764"/>
      <c r="F54" s="764"/>
      <c r="G54" s="764"/>
      <c r="H54" s="764"/>
      <c r="I54" s="764"/>
      <c r="J54" s="764"/>
      <c r="K54" s="764"/>
      <c r="L54" s="764"/>
      <c r="M54" s="764"/>
      <c r="N54" s="764"/>
      <c r="O54" s="764"/>
      <c r="P54" s="765"/>
      <c r="Q54" s="818"/>
      <c r="R54" s="819"/>
      <c r="S54" s="819"/>
      <c r="T54" s="819"/>
      <c r="U54" s="819"/>
      <c r="V54" s="819"/>
      <c r="W54" s="819"/>
      <c r="X54" s="819"/>
      <c r="Y54" s="819"/>
      <c r="Z54" s="819"/>
      <c r="AA54" s="819"/>
      <c r="AB54" s="819"/>
      <c r="AC54" s="819"/>
      <c r="AD54" s="819"/>
      <c r="AE54" s="820"/>
      <c r="AF54" s="769"/>
      <c r="AG54" s="770"/>
      <c r="AH54" s="770"/>
      <c r="AI54" s="770"/>
      <c r="AJ54" s="771"/>
      <c r="AK54" s="822"/>
      <c r="AL54" s="819"/>
      <c r="AM54" s="819"/>
      <c r="AN54" s="819"/>
      <c r="AO54" s="819"/>
      <c r="AP54" s="819"/>
      <c r="AQ54" s="819"/>
      <c r="AR54" s="819"/>
      <c r="AS54" s="819"/>
      <c r="AT54" s="819"/>
      <c r="AU54" s="819"/>
      <c r="AV54" s="819"/>
      <c r="AW54" s="819"/>
      <c r="AX54" s="819"/>
      <c r="AY54" s="819"/>
      <c r="AZ54" s="821"/>
      <c r="BA54" s="821"/>
      <c r="BB54" s="821"/>
      <c r="BC54" s="821"/>
      <c r="BD54" s="821"/>
      <c r="BE54" s="815"/>
      <c r="BF54" s="815"/>
      <c r="BG54" s="815"/>
      <c r="BH54" s="815"/>
      <c r="BI54" s="816"/>
      <c r="BJ54" s="217"/>
      <c r="BK54" s="217"/>
      <c r="BL54" s="217"/>
      <c r="BM54" s="217"/>
      <c r="BN54" s="217"/>
      <c r="BO54" s="226"/>
      <c r="BP54" s="226"/>
      <c r="BQ54" s="223">
        <v>48</v>
      </c>
      <c r="BR54" s="224"/>
      <c r="BS54" s="756"/>
      <c r="BT54" s="757"/>
      <c r="BU54" s="757"/>
      <c r="BV54" s="757"/>
      <c r="BW54" s="757"/>
      <c r="BX54" s="757"/>
      <c r="BY54" s="757"/>
      <c r="BZ54" s="757"/>
      <c r="CA54" s="757"/>
      <c r="CB54" s="757"/>
      <c r="CC54" s="757"/>
      <c r="CD54" s="757"/>
      <c r="CE54" s="757"/>
      <c r="CF54" s="757"/>
      <c r="CG54" s="758"/>
      <c r="CH54" s="759"/>
      <c r="CI54" s="760"/>
      <c r="CJ54" s="760"/>
      <c r="CK54" s="760"/>
      <c r="CL54" s="761"/>
      <c r="CM54" s="759"/>
      <c r="CN54" s="760"/>
      <c r="CO54" s="760"/>
      <c r="CP54" s="760"/>
      <c r="CQ54" s="761"/>
      <c r="CR54" s="759"/>
      <c r="CS54" s="760"/>
      <c r="CT54" s="760"/>
      <c r="CU54" s="760"/>
      <c r="CV54" s="761"/>
      <c r="CW54" s="759"/>
      <c r="CX54" s="760"/>
      <c r="CY54" s="760"/>
      <c r="CZ54" s="760"/>
      <c r="DA54" s="761"/>
      <c r="DB54" s="759"/>
      <c r="DC54" s="760"/>
      <c r="DD54" s="760"/>
      <c r="DE54" s="760"/>
      <c r="DF54" s="761"/>
      <c r="DG54" s="759"/>
      <c r="DH54" s="760"/>
      <c r="DI54" s="760"/>
      <c r="DJ54" s="760"/>
      <c r="DK54" s="761"/>
      <c r="DL54" s="759"/>
      <c r="DM54" s="760"/>
      <c r="DN54" s="760"/>
      <c r="DO54" s="760"/>
      <c r="DP54" s="761"/>
      <c r="DQ54" s="759"/>
      <c r="DR54" s="760"/>
      <c r="DS54" s="760"/>
      <c r="DT54" s="760"/>
      <c r="DU54" s="761"/>
      <c r="DV54" s="756"/>
      <c r="DW54" s="757"/>
      <c r="DX54" s="757"/>
      <c r="DY54" s="757"/>
      <c r="DZ54" s="762"/>
      <c r="EA54" s="215"/>
    </row>
    <row r="55" spans="1:131" ht="26.25" customHeight="1" x14ac:dyDescent="0.2">
      <c r="A55" s="223">
        <v>28</v>
      </c>
      <c r="B55" s="763"/>
      <c r="C55" s="764"/>
      <c r="D55" s="764"/>
      <c r="E55" s="764"/>
      <c r="F55" s="764"/>
      <c r="G55" s="764"/>
      <c r="H55" s="764"/>
      <c r="I55" s="764"/>
      <c r="J55" s="764"/>
      <c r="K55" s="764"/>
      <c r="L55" s="764"/>
      <c r="M55" s="764"/>
      <c r="N55" s="764"/>
      <c r="O55" s="764"/>
      <c r="P55" s="765"/>
      <c r="Q55" s="818"/>
      <c r="R55" s="819"/>
      <c r="S55" s="819"/>
      <c r="T55" s="819"/>
      <c r="U55" s="819"/>
      <c r="V55" s="819"/>
      <c r="W55" s="819"/>
      <c r="X55" s="819"/>
      <c r="Y55" s="819"/>
      <c r="Z55" s="819"/>
      <c r="AA55" s="819"/>
      <c r="AB55" s="819"/>
      <c r="AC55" s="819"/>
      <c r="AD55" s="819"/>
      <c r="AE55" s="820"/>
      <c r="AF55" s="769"/>
      <c r="AG55" s="770"/>
      <c r="AH55" s="770"/>
      <c r="AI55" s="770"/>
      <c r="AJ55" s="771"/>
      <c r="AK55" s="822"/>
      <c r="AL55" s="819"/>
      <c r="AM55" s="819"/>
      <c r="AN55" s="819"/>
      <c r="AO55" s="819"/>
      <c r="AP55" s="819"/>
      <c r="AQ55" s="819"/>
      <c r="AR55" s="819"/>
      <c r="AS55" s="819"/>
      <c r="AT55" s="819"/>
      <c r="AU55" s="819"/>
      <c r="AV55" s="819"/>
      <c r="AW55" s="819"/>
      <c r="AX55" s="819"/>
      <c r="AY55" s="819"/>
      <c r="AZ55" s="821"/>
      <c r="BA55" s="821"/>
      <c r="BB55" s="821"/>
      <c r="BC55" s="821"/>
      <c r="BD55" s="821"/>
      <c r="BE55" s="815"/>
      <c r="BF55" s="815"/>
      <c r="BG55" s="815"/>
      <c r="BH55" s="815"/>
      <c r="BI55" s="816"/>
      <c r="BJ55" s="217"/>
      <c r="BK55" s="217"/>
      <c r="BL55" s="217"/>
      <c r="BM55" s="217"/>
      <c r="BN55" s="217"/>
      <c r="BO55" s="226"/>
      <c r="BP55" s="226"/>
      <c r="BQ55" s="223">
        <v>49</v>
      </c>
      <c r="BR55" s="224"/>
      <c r="BS55" s="756"/>
      <c r="BT55" s="757"/>
      <c r="BU55" s="757"/>
      <c r="BV55" s="757"/>
      <c r="BW55" s="757"/>
      <c r="BX55" s="757"/>
      <c r="BY55" s="757"/>
      <c r="BZ55" s="757"/>
      <c r="CA55" s="757"/>
      <c r="CB55" s="757"/>
      <c r="CC55" s="757"/>
      <c r="CD55" s="757"/>
      <c r="CE55" s="757"/>
      <c r="CF55" s="757"/>
      <c r="CG55" s="758"/>
      <c r="CH55" s="759"/>
      <c r="CI55" s="760"/>
      <c r="CJ55" s="760"/>
      <c r="CK55" s="760"/>
      <c r="CL55" s="761"/>
      <c r="CM55" s="759"/>
      <c r="CN55" s="760"/>
      <c r="CO55" s="760"/>
      <c r="CP55" s="760"/>
      <c r="CQ55" s="761"/>
      <c r="CR55" s="759"/>
      <c r="CS55" s="760"/>
      <c r="CT55" s="760"/>
      <c r="CU55" s="760"/>
      <c r="CV55" s="761"/>
      <c r="CW55" s="759"/>
      <c r="CX55" s="760"/>
      <c r="CY55" s="760"/>
      <c r="CZ55" s="760"/>
      <c r="DA55" s="761"/>
      <c r="DB55" s="759"/>
      <c r="DC55" s="760"/>
      <c r="DD55" s="760"/>
      <c r="DE55" s="760"/>
      <c r="DF55" s="761"/>
      <c r="DG55" s="759"/>
      <c r="DH55" s="760"/>
      <c r="DI55" s="760"/>
      <c r="DJ55" s="760"/>
      <c r="DK55" s="761"/>
      <c r="DL55" s="759"/>
      <c r="DM55" s="760"/>
      <c r="DN55" s="760"/>
      <c r="DO55" s="760"/>
      <c r="DP55" s="761"/>
      <c r="DQ55" s="759"/>
      <c r="DR55" s="760"/>
      <c r="DS55" s="760"/>
      <c r="DT55" s="760"/>
      <c r="DU55" s="761"/>
      <c r="DV55" s="756"/>
      <c r="DW55" s="757"/>
      <c r="DX55" s="757"/>
      <c r="DY55" s="757"/>
      <c r="DZ55" s="762"/>
      <c r="EA55" s="215"/>
    </row>
    <row r="56" spans="1:131" ht="26.25" customHeight="1" x14ac:dyDescent="0.2">
      <c r="A56" s="223">
        <v>29</v>
      </c>
      <c r="B56" s="763"/>
      <c r="C56" s="764"/>
      <c r="D56" s="764"/>
      <c r="E56" s="764"/>
      <c r="F56" s="764"/>
      <c r="G56" s="764"/>
      <c r="H56" s="764"/>
      <c r="I56" s="764"/>
      <c r="J56" s="764"/>
      <c r="K56" s="764"/>
      <c r="L56" s="764"/>
      <c r="M56" s="764"/>
      <c r="N56" s="764"/>
      <c r="O56" s="764"/>
      <c r="P56" s="765"/>
      <c r="Q56" s="818"/>
      <c r="R56" s="819"/>
      <c r="S56" s="819"/>
      <c r="T56" s="819"/>
      <c r="U56" s="819"/>
      <c r="V56" s="819"/>
      <c r="W56" s="819"/>
      <c r="X56" s="819"/>
      <c r="Y56" s="819"/>
      <c r="Z56" s="819"/>
      <c r="AA56" s="819"/>
      <c r="AB56" s="819"/>
      <c r="AC56" s="819"/>
      <c r="AD56" s="819"/>
      <c r="AE56" s="820"/>
      <c r="AF56" s="769"/>
      <c r="AG56" s="770"/>
      <c r="AH56" s="770"/>
      <c r="AI56" s="770"/>
      <c r="AJ56" s="771"/>
      <c r="AK56" s="822"/>
      <c r="AL56" s="819"/>
      <c r="AM56" s="819"/>
      <c r="AN56" s="819"/>
      <c r="AO56" s="819"/>
      <c r="AP56" s="819"/>
      <c r="AQ56" s="819"/>
      <c r="AR56" s="819"/>
      <c r="AS56" s="819"/>
      <c r="AT56" s="819"/>
      <c r="AU56" s="819"/>
      <c r="AV56" s="819"/>
      <c r="AW56" s="819"/>
      <c r="AX56" s="819"/>
      <c r="AY56" s="819"/>
      <c r="AZ56" s="821"/>
      <c r="BA56" s="821"/>
      <c r="BB56" s="821"/>
      <c r="BC56" s="821"/>
      <c r="BD56" s="821"/>
      <c r="BE56" s="815"/>
      <c r="BF56" s="815"/>
      <c r="BG56" s="815"/>
      <c r="BH56" s="815"/>
      <c r="BI56" s="816"/>
      <c r="BJ56" s="217"/>
      <c r="BK56" s="217"/>
      <c r="BL56" s="217"/>
      <c r="BM56" s="217"/>
      <c r="BN56" s="217"/>
      <c r="BO56" s="226"/>
      <c r="BP56" s="226"/>
      <c r="BQ56" s="223">
        <v>50</v>
      </c>
      <c r="BR56" s="224"/>
      <c r="BS56" s="756"/>
      <c r="BT56" s="757"/>
      <c r="BU56" s="757"/>
      <c r="BV56" s="757"/>
      <c r="BW56" s="757"/>
      <c r="BX56" s="757"/>
      <c r="BY56" s="757"/>
      <c r="BZ56" s="757"/>
      <c r="CA56" s="757"/>
      <c r="CB56" s="757"/>
      <c r="CC56" s="757"/>
      <c r="CD56" s="757"/>
      <c r="CE56" s="757"/>
      <c r="CF56" s="757"/>
      <c r="CG56" s="758"/>
      <c r="CH56" s="759"/>
      <c r="CI56" s="760"/>
      <c r="CJ56" s="760"/>
      <c r="CK56" s="760"/>
      <c r="CL56" s="761"/>
      <c r="CM56" s="759"/>
      <c r="CN56" s="760"/>
      <c r="CO56" s="760"/>
      <c r="CP56" s="760"/>
      <c r="CQ56" s="761"/>
      <c r="CR56" s="759"/>
      <c r="CS56" s="760"/>
      <c r="CT56" s="760"/>
      <c r="CU56" s="760"/>
      <c r="CV56" s="761"/>
      <c r="CW56" s="759"/>
      <c r="CX56" s="760"/>
      <c r="CY56" s="760"/>
      <c r="CZ56" s="760"/>
      <c r="DA56" s="761"/>
      <c r="DB56" s="759"/>
      <c r="DC56" s="760"/>
      <c r="DD56" s="760"/>
      <c r="DE56" s="760"/>
      <c r="DF56" s="761"/>
      <c r="DG56" s="759"/>
      <c r="DH56" s="760"/>
      <c r="DI56" s="760"/>
      <c r="DJ56" s="760"/>
      <c r="DK56" s="761"/>
      <c r="DL56" s="759"/>
      <c r="DM56" s="760"/>
      <c r="DN56" s="760"/>
      <c r="DO56" s="760"/>
      <c r="DP56" s="761"/>
      <c r="DQ56" s="759"/>
      <c r="DR56" s="760"/>
      <c r="DS56" s="760"/>
      <c r="DT56" s="760"/>
      <c r="DU56" s="761"/>
      <c r="DV56" s="756"/>
      <c r="DW56" s="757"/>
      <c r="DX56" s="757"/>
      <c r="DY56" s="757"/>
      <c r="DZ56" s="762"/>
      <c r="EA56" s="215"/>
    </row>
    <row r="57" spans="1:131" ht="26.25" customHeight="1" x14ac:dyDescent="0.2">
      <c r="A57" s="223">
        <v>30</v>
      </c>
      <c r="B57" s="763"/>
      <c r="C57" s="764"/>
      <c r="D57" s="764"/>
      <c r="E57" s="764"/>
      <c r="F57" s="764"/>
      <c r="G57" s="764"/>
      <c r="H57" s="764"/>
      <c r="I57" s="764"/>
      <c r="J57" s="764"/>
      <c r="K57" s="764"/>
      <c r="L57" s="764"/>
      <c r="M57" s="764"/>
      <c r="N57" s="764"/>
      <c r="O57" s="764"/>
      <c r="P57" s="765"/>
      <c r="Q57" s="818"/>
      <c r="R57" s="819"/>
      <c r="S57" s="819"/>
      <c r="T57" s="819"/>
      <c r="U57" s="819"/>
      <c r="V57" s="819"/>
      <c r="W57" s="819"/>
      <c r="X57" s="819"/>
      <c r="Y57" s="819"/>
      <c r="Z57" s="819"/>
      <c r="AA57" s="819"/>
      <c r="AB57" s="819"/>
      <c r="AC57" s="819"/>
      <c r="AD57" s="819"/>
      <c r="AE57" s="820"/>
      <c r="AF57" s="769"/>
      <c r="AG57" s="770"/>
      <c r="AH57" s="770"/>
      <c r="AI57" s="770"/>
      <c r="AJ57" s="771"/>
      <c r="AK57" s="822"/>
      <c r="AL57" s="819"/>
      <c r="AM57" s="819"/>
      <c r="AN57" s="819"/>
      <c r="AO57" s="819"/>
      <c r="AP57" s="819"/>
      <c r="AQ57" s="819"/>
      <c r="AR57" s="819"/>
      <c r="AS57" s="819"/>
      <c r="AT57" s="819"/>
      <c r="AU57" s="819"/>
      <c r="AV57" s="819"/>
      <c r="AW57" s="819"/>
      <c r="AX57" s="819"/>
      <c r="AY57" s="819"/>
      <c r="AZ57" s="821"/>
      <c r="BA57" s="821"/>
      <c r="BB57" s="821"/>
      <c r="BC57" s="821"/>
      <c r="BD57" s="821"/>
      <c r="BE57" s="815"/>
      <c r="BF57" s="815"/>
      <c r="BG57" s="815"/>
      <c r="BH57" s="815"/>
      <c r="BI57" s="816"/>
      <c r="BJ57" s="217"/>
      <c r="BK57" s="217"/>
      <c r="BL57" s="217"/>
      <c r="BM57" s="217"/>
      <c r="BN57" s="217"/>
      <c r="BO57" s="226"/>
      <c r="BP57" s="226"/>
      <c r="BQ57" s="223">
        <v>51</v>
      </c>
      <c r="BR57" s="224"/>
      <c r="BS57" s="756"/>
      <c r="BT57" s="757"/>
      <c r="BU57" s="757"/>
      <c r="BV57" s="757"/>
      <c r="BW57" s="757"/>
      <c r="BX57" s="757"/>
      <c r="BY57" s="757"/>
      <c r="BZ57" s="757"/>
      <c r="CA57" s="757"/>
      <c r="CB57" s="757"/>
      <c r="CC57" s="757"/>
      <c r="CD57" s="757"/>
      <c r="CE57" s="757"/>
      <c r="CF57" s="757"/>
      <c r="CG57" s="758"/>
      <c r="CH57" s="759"/>
      <c r="CI57" s="760"/>
      <c r="CJ57" s="760"/>
      <c r="CK57" s="760"/>
      <c r="CL57" s="761"/>
      <c r="CM57" s="759"/>
      <c r="CN57" s="760"/>
      <c r="CO57" s="760"/>
      <c r="CP57" s="760"/>
      <c r="CQ57" s="761"/>
      <c r="CR57" s="759"/>
      <c r="CS57" s="760"/>
      <c r="CT57" s="760"/>
      <c r="CU57" s="760"/>
      <c r="CV57" s="761"/>
      <c r="CW57" s="759"/>
      <c r="CX57" s="760"/>
      <c r="CY57" s="760"/>
      <c r="CZ57" s="760"/>
      <c r="DA57" s="761"/>
      <c r="DB57" s="759"/>
      <c r="DC57" s="760"/>
      <c r="DD57" s="760"/>
      <c r="DE57" s="760"/>
      <c r="DF57" s="761"/>
      <c r="DG57" s="759"/>
      <c r="DH57" s="760"/>
      <c r="DI57" s="760"/>
      <c r="DJ57" s="760"/>
      <c r="DK57" s="761"/>
      <c r="DL57" s="759"/>
      <c r="DM57" s="760"/>
      <c r="DN57" s="760"/>
      <c r="DO57" s="760"/>
      <c r="DP57" s="761"/>
      <c r="DQ57" s="759"/>
      <c r="DR57" s="760"/>
      <c r="DS57" s="760"/>
      <c r="DT57" s="760"/>
      <c r="DU57" s="761"/>
      <c r="DV57" s="756"/>
      <c r="DW57" s="757"/>
      <c r="DX57" s="757"/>
      <c r="DY57" s="757"/>
      <c r="DZ57" s="762"/>
      <c r="EA57" s="215"/>
    </row>
    <row r="58" spans="1:131" ht="26.25" customHeight="1" x14ac:dyDescent="0.2">
      <c r="A58" s="223">
        <v>31</v>
      </c>
      <c r="B58" s="763"/>
      <c r="C58" s="764"/>
      <c r="D58" s="764"/>
      <c r="E58" s="764"/>
      <c r="F58" s="764"/>
      <c r="G58" s="764"/>
      <c r="H58" s="764"/>
      <c r="I58" s="764"/>
      <c r="J58" s="764"/>
      <c r="K58" s="764"/>
      <c r="L58" s="764"/>
      <c r="M58" s="764"/>
      <c r="N58" s="764"/>
      <c r="O58" s="764"/>
      <c r="P58" s="765"/>
      <c r="Q58" s="818"/>
      <c r="R58" s="819"/>
      <c r="S58" s="819"/>
      <c r="T58" s="819"/>
      <c r="U58" s="819"/>
      <c r="V58" s="819"/>
      <c r="W58" s="819"/>
      <c r="X58" s="819"/>
      <c r="Y58" s="819"/>
      <c r="Z58" s="819"/>
      <c r="AA58" s="819"/>
      <c r="AB58" s="819"/>
      <c r="AC58" s="819"/>
      <c r="AD58" s="819"/>
      <c r="AE58" s="820"/>
      <c r="AF58" s="769"/>
      <c r="AG58" s="770"/>
      <c r="AH58" s="770"/>
      <c r="AI58" s="770"/>
      <c r="AJ58" s="771"/>
      <c r="AK58" s="822"/>
      <c r="AL58" s="819"/>
      <c r="AM58" s="819"/>
      <c r="AN58" s="819"/>
      <c r="AO58" s="819"/>
      <c r="AP58" s="819"/>
      <c r="AQ58" s="819"/>
      <c r="AR58" s="819"/>
      <c r="AS58" s="819"/>
      <c r="AT58" s="819"/>
      <c r="AU58" s="819"/>
      <c r="AV58" s="819"/>
      <c r="AW58" s="819"/>
      <c r="AX58" s="819"/>
      <c r="AY58" s="819"/>
      <c r="AZ58" s="821"/>
      <c r="BA58" s="821"/>
      <c r="BB58" s="821"/>
      <c r="BC58" s="821"/>
      <c r="BD58" s="821"/>
      <c r="BE58" s="815"/>
      <c r="BF58" s="815"/>
      <c r="BG58" s="815"/>
      <c r="BH58" s="815"/>
      <c r="BI58" s="816"/>
      <c r="BJ58" s="217"/>
      <c r="BK58" s="217"/>
      <c r="BL58" s="217"/>
      <c r="BM58" s="217"/>
      <c r="BN58" s="217"/>
      <c r="BO58" s="226"/>
      <c r="BP58" s="226"/>
      <c r="BQ58" s="223">
        <v>52</v>
      </c>
      <c r="BR58" s="224"/>
      <c r="BS58" s="756"/>
      <c r="BT58" s="757"/>
      <c r="BU58" s="757"/>
      <c r="BV58" s="757"/>
      <c r="BW58" s="757"/>
      <c r="BX58" s="757"/>
      <c r="BY58" s="757"/>
      <c r="BZ58" s="757"/>
      <c r="CA58" s="757"/>
      <c r="CB58" s="757"/>
      <c r="CC58" s="757"/>
      <c r="CD58" s="757"/>
      <c r="CE58" s="757"/>
      <c r="CF58" s="757"/>
      <c r="CG58" s="758"/>
      <c r="CH58" s="759"/>
      <c r="CI58" s="760"/>
      <c r="CJ58" s="760"/>
      <c r="CK58" s="760"/>
      <c r="CL58" s="761"/>
      <c r="CM58" s="759"/>
      <c r="CN58" s="760"/>
      <c r="CO58" s="760"/>
      <c r="CP58" s="760"/>
      <c r="CQ58" s="761"/>
      <c r="CR58" s="759"/>
      <c r="CS58" s="760"/>
      <c r="CT58" s="760"/>
      <c r="CU58" s="760"/>
      <c r="CV58" s="761"/>
      <c r="CW58" s="759"/>
      <c r="CX58" s="760"/>
      <c r="CY58" s="760"/>
      <c r="CZ58" s="760"/>
      <c r="DA58" s="761"/>
      <c r="DB58" s="759"/>
      <c r="DC58" s="760"/>
      <c r="DD58" s="760"/>
      <c r="DE58" s="760"/>
      <c r="DF58" s="761"/>
      <c r="DG58" s="759"/>
      <c r="DH58" s="760"/>
      <c r="DI58" s="760"/>
      <c r="DJ58" s="760"/>
      <c r="DK58" s="761"/>
      <c r="DL58" s="759"/>
      <c r="DM58" s="760"/>
      <c r="DN58" s="760"/>
      <c r="DO58" s="760"/>
      <c r="DP58" s="761"/>
      <c r="DQ58" s="759"/>
      <c r="DR58" s="760"/>
      <c r="DS58" s="760"/>
      <c r="DT58" s="760"/>
      <c r="DU58" s="761"/>
      <c r="DV58" s="756"/>
      <c r="DW58" s="757"/>
      <c r="DX58" s="757"/>
      <c r="DY58" s="757"/>
      <c r="DZ58" s="762"/>
      <c r="EA58" s="215"/>
    </row>
    <row r="59" spans="1:131" ht="26.25" customHeight="1" x14ac:dyDescent="0.2">
      <c r="A59" s="223">
        <v>32</v>
      </c>
      <c r="B59" s="763"/>
      <c r="C59" s="764"/>
      <c r="D59" s="764"/>
      <c r="E59" s="764"/>
      <c r="F59" s="764"/>
      <c r="G59" s="764"/>
      <c r="H59" s="764"/>
      <c r="I59" s="764"/>
      <c r="J59" s="764"/>
      <c r="K59" s="764"/>
      <c r="L59" s="764"/>
      <c r="M59" s="764"/>
      <c r="N59" s="764"/>
      <c r="O59" s="764"/>
      <c r="P59" s="765"/>
      <c r="Q59" s="818"/>
      <c r="R59" s="819"/>
      <c r="S59" s="819"/>
      <c r="T59" s="819"/>
      <c r="U59" s="819"/>
      <c r="V59" s="819"/>
      <c r="W59" s="819"/>
      <c r="X59" s="819"/>
      <c r="Y59" s="819"/>
      <c r="Z59" s="819"/>
      <c r="AA59" s="819"/>
      <c r="AB59" s="819"/>
      <c r="AC59" s="819"/>
      <c r="AD59" s="819"/>
      <c r="AE59" s="820"/>
      <c r="AF59" s="769"/>
      <c r="AG59" s="770"/>
      <c r="AH59" s="770"/>
      <c r="AI59" s="770"/>
      <c r="AJ59" s="771"/>
      <c r="AK59" s="822"/>
      <c r="AL59" s="819"/>
      <c r="AM59" s="819"/>
      <c r="AN59" s="819"/>
      <c r="AO59" s="819"/>
      <c r="AP59" s="819"/>
      <c r="AQ59" s="819"/>
      <c r="AR59" s="819"/>
      <c r="AS59" s="819"/>
      <c r="AT59" s="819"/>
      <c r="AU59" s="819"/>
      <c r="AV59" s="819"/>
      <c r="AW59" s="819"/>
      <c r="AX59" s="819"/>
      <c r="AY59" s="819"/>
      <c r="AZ59" s="821"/>
      <c r="BA59" s="821"/>
      <c r="BB59" s="821"/>
      <c r="BC59" s="821"/>
      <c r="BD59" s="821"/>
      <c r="BE59" s="815"/>
      <c r="BF59" s="815"/>
      <c r="BG59" s="815"/>
      <c r="BH59" s="815"/>
      <c r="BI59" s="816"/>
      <c r="BJ59" s="217"/>
      <c r="BK59" s="217"/>
      <c r="BL59" s="217"/>
      <c r="BM59" s="217"/>
      <c r="BN59" s="217"/>
      <c r="BO59" s="226"/>
      <c r="BP59" s="226"/>
      <c r="BQ59" s="223">
        <v>53</v>
      </c>
      <c r="BR59" s="224"/>
      <c r="BS59" s="756"/>
      <c r="BT59" s="757"/>
      <c r="BU59" s="757"/>
      <c r="BV59" s="757"/>
      <c r="BW59" s="757"/>
      <c r="BX59" s="757"/>
      <c r="BY59" s="757"/>
      <c r="BZ59" s="757"/>
      <c r="CA59" s="757"/>
      <c r="CB59" s="757"/>
      <c r="CC59" s="757"/>
      <c r="CD59" s="757"/>
      <c r="CE59" s="757"/>
      <c r="CF59" s="757"/>
      <c r="CG59" s="758"/>
      <c r="CH59" s="759"/>
      <c r="CI59" s="760"/>
      <c r="CJ59" s="760"/>
      <c r="CK59" s="760"/>
      <c r="CL59" s="761"/>
      <c r="CM59" s="759"/>
      <c r="CN59" s="760"/>
      <c r="CO59" s="760"/>
      <c r="CP59" s="760"/>
      <c r="CQ59" s="761"/>
      <c r="CR59" s="759"/>
      <c r="CS59" s="760"/>
      <c r="CT59" s="760"/>
      <c r="CU59" s="760"/>
      <c r="CV59" s="761"/>
      <c r="CW59" s="759"/>
      <c r="CX59" s="760"/>
      <c r="CY59" s="760"/>
      <c r="CZ59" s="760"/>
      <c r="DA59" s="761"/>
      <c r="DB59" s="759"/>
      <c r="DC59" s="760"/>
      <c r="DD59" s="760"/>
      <c r="DE59" s="760"/>
      <c r="DF59" s="761"/>
      <c r="DG59" s="759"/>
      <c r="DH59" s="760"/>
      <c r="DI59" s="760"/>
      <c r="DJ59" s="760"/>
      <c r="DK59" s="761"/>
      <c r="DL59" s="759"/>
      <c r="DM59" s="760"/>
      <c r="DN59" s="760"/>
      <c r="DO59" s="760"/>
      <c r="DP59" s="761"/>
      <c r="DQ59" s="759"/>
      <c r="DR59" s="760"/>
      <c r="DS59" s="760"/>
      <c r="DT59" s="760"/>
      <c r="DU59" s="761"/>
      <c r="DV59" s="756"/>
      <c r="DW59" s="757"/>
      <c r="DX59" s="757"/>
      <c r="DY59" s="757"/>
      <c r="DZ59" s="762"/>
      <c r="EA59" s="215"/>
    </row>
    <row r="60" spans="1:131" ht="26.25" customHeight="1" x14ac:dyDescent="0.2">
      <c r="A60" s="223">
        <v>33</v>
      </c>
      <c r="B60" s="763"/>
      <c r="C60" s="764"/>
      <c r="D60" s="764"/>
      <c r="E60" s="764"/>
      <c r="F60" s="764"/>
      <c r="G60" s="764"/>
      <c r="H60" s="764"/>
      <c r="I60" s="764"/>
      <c r="J60" s="764"/>
      <c r="K60" s="764"/>
      <c r="L60" s="764"/>
      <c r="M60" s="764"/>
      <c r="N60" s="764"/>
      <c r="O60" s="764"/>
      <c r="P60" s="765"/>
      <c r="Q60" s="818"/>
      <c r="R60" s="819"/>
      <c r="S60" s="819"/>
      <c r="T60" s="819"/>
      <c r="U60" s="819"/>
      <c r="V60" s="819"/>
      <c r="W60" s="819"/>
      <c r="X60" s="819"/>
      <c r="Y60" s="819"/>
      <c r="Z60" s="819"/>
      <c r="AA60" s="819"/>
      <c r="AB60" s="819"/>
      <c r="AC60" s="819"/>
      <c r="AD60" s="819"/>
      <c r="AE60" s="820"/>
      <c r="AF60" s="769"/>
      <c r="AG60" s="770"/>
      <c r="AH60" s="770"/>
      <c r="AI60" s="770"/>
      <c r="AJ60" s="771"/>
      <c r="AK60" s="822"/>
      <c r="AL60" s="819"/>
      <c r="AM60" s="819"/>
      <c r="AN60" s="819"/>
      <c r="AO60" s="819"/>
      <c r="AP60" s="819"/>
      <c r="AQ60" s="819"/>
      <c r="AR60" s="819"/>
      <c r="AS60" s="819"/>
      <c r="AT60" s="819"/>
      <c r="AU60" s="819"/>
      <c r="AV60" s="819"/>
      <c r="AW60" s="819"/>
      <c r="AX60" s="819"/>
      <c r="AY60" s="819"/>
      <c r="AZ60" s="821"/>
      <c r="BA60" s="821"/>
      <c r="BB60" s="821"/>
      <c r="BC60" s="821"/>
      <c r="BD60" s="821"/>
      <c r="BE60" s="815"/>
      <c r="BF60" s="815"/>
      <c r="BG60" s="815"/>
      <c r="BH60" s="815"/>
      <c r="BI60" s="816"/>
      <c r="BJ60" s="217"/>
      <c r="BK60" s="217"/>
      <c r="BL60" s="217"/>
      <c r="BM60" s="217"/>
      <c r="BN60" s="217"/>
      <c r="BO60" s="226"/>
      <c r="BP60" s="226"/>
      <c r="BQ60" s="223">
        <v>54</v>
      </c>
      <c r="BR60" s="224"/>
      <c r="BS60" s="756"/>
      <c r="BT60" s="757"/>
      <c r="BU60" s="757"/>
      <c r="BV60" s="757"/>
      <c r="BW60" s="757"/>
      <c r="BX60" s="757"/>
      <c r="BY60" s="757"/>
      <c r="BZ60" s="757"/>
      <c r="CA60" s="757"/>
      <c r="CB60" s="757"/>
      <c r="CC60" s="757"/>
      <c r="CD60" s="757"/>
      <c r="CE60" s="757"/>
      <c r="CF60" s="757"/>
      <c r="CG60" s="758"/>
      <c r="CH60" s="759"/>
      <c r="CI60" s="760"/>
      <c r="CJ60" s="760"/>
      <c r="CK60" s="760"/>
      <c r="CL60" s="761"/>
      <c r="CM60" s="759"/>
      <c r="CN60" s="760"/>
      <c r="CO60" s="760"/>
      <c r="CP60" s="760"/>
      <c r="CQ60" s="761"/>
      <c r="CR60" s="759"/>
      <c r="CS60" s="760"/>
      <c r="CT60" s="760"/>
      <c r="CU60" s="760"/>
      <c r="CV60" s="761"/>
      <c r="CW60" s="759"/>
      <c r="CX60" s="760"/>
      <c r="CY60" s="760"/>
      <c r="CZ60" s="760"/>
      <c r="DA60" s="761"/>
      <c r="DB60" s="759"/>
      <c r="DC60" s="760"/>
      <c r="DD60" s="760"/>
      <c r="DE60" s="760"/>
      <c r="DF60" s="761"/>
      <c r="DG60" s="759"/>
      <c r="DH60" s="760"/>
      <c r="DI60" s="760"/>
      <c r="DJ60" s="760"/>
      <c r="DK60" s="761"/>
      <c r="DL60" s="759"/>
      <c r="DM60" s="760"/>
      <c r="DN60" s="760"/>
      <c r="DO60" s="760"/>
      <c r="DP60" s="761"/>
      <c r="DQ60" s="759"/>
      <c r="DR60" s="760"/>
      <c r="DS60" s="760"/>
      <c r="DT60" s="760"/>
      <c r="DU60" s="761"/>
      <c r="DV60" s="756"/>
      <c r="DW60" s="757"/>
      <c r="DX60" s="757"/>
      <c r="DY60" s="757"/>
      <c r="DZ60" s="762"/>
      <c r="EA60" s="215"/>
    </row>
    <row r="61" spans="1:131" ht="26.25" customHeight="1" thickBot="1" x14ac:dyDescent="0.25">
      <c r="A61" s="223">
        <v>34</v>
      </c>
      <c r="B61" s="763"/>
      <c r="C61" s="764"/>
      <c r="D61" s="764"/>
      <c r="E61" s="764"/>
      <c r="F61" s="764"/>
      <c r="G61" s="764"/>
      <c r="H61" s="764"/>
      <c r="I61" s="764"/>
      <c r="J61" s="764"/>
      <c r="K61" s="764"/>
      <c r="L61" s="764"/>
      <c r="M61" s="764"/>
      <c r="N61" s="764"/>
      <c r="O61" s="764"/>
      <c r="P61" s="765"/>
      <c r="Q61" s="818"/>
      <c r="R61" s="819"/>
      <c r="S61" s="819"/>
      <c r="T61" s="819"/>
      <c r="U61" s="819"/>
      <c r="V61" s="819"/>
      <c r="W61" s="819"/>
      <c r="X61" s="819"/>
      <c r="Y61" s="819"/>
      <c r="Z61" s="819"/>
      <c r="AA61" s="819"/>
      <c r="AB61" s="819"/>
      <c r="AC61" s="819"/>
      <c r="AD61" s="819"/>
      <c r="AE61" s="820"/>
      <c r="AF61" s="769"/>
      <c r="AG61" s="770"/>
      <c r="AH61" s="770"/>
      <c r="AI61" s="770"/>
      <c r="AJ61" s="771"/>
      <c r="AK61" s="822"/>
      <c r="AL61" s="819"/>
      <c r="AM61" s="819"/>
      <c r="AN61" s="819"/>
      <c r="AO61" s="819"/>
      <c r="AP61" s="819"/>
      <c r="AQ61" s="819"/>
      <c r="AR61" s="819"/>
      <c r="AS61" s="819"/>
      <c r="AT61" s="819"/>
      <c r="AU61" s="819"/>
      <c r="AV61" s="819"/>
      <c r="AW61" s="819"/>
      <c r="AX61" s="819"/>
      <c r="AY61" s="819"/>
      <c r="AZ61" s="821"/>
      <c r="BA61" s="821"/>
      <c r="BB61" s="821"/>
      <c r="BC61" s="821"/>
      <c r="BD61" s="821"/>
      <c r="BE61" s="815"/>
      <c r="BF61" s="815"/>
      <c r="BG61" s="815"/>
      <c r="BH61" s="815"/>
      <c r="BI61" s="816"/>
      <c r="BJ61" s="217"/>
      <c r="BK61" s="217"/>
      <c r="BL61" s="217"/>
      <c r="BM61" s="217"/>
      <c r="BN61" s="217"/>
      <c r="BO61" s="226"/>
      <c r="BP61" s="226"/>
      <c r="BQ61" s="223">
        <v>55</v>
      </c>
      <c r="BR61" s="224"/>
      <c r="BS61" s="756"/>
      <c r="BT61" s="757"/>
      <c r="BU61" s="757"/>
      <c r="BV61" s="757"/>
      <c r="BW61" s="757"/>
      <c r="BX61" s="757"/>
      <c r="BY61" s="757"/>
      <c r="BZ61" s="757"/>
      <c r="CA61" s="757"/>
      <c r="CB61" s="757"/>
      <c r="CC61" s="757"/>
      <c r="CD61" s="757"/>
      <c r="CE61" s="757"/>
      <c r="CF61" s="757"/>
      <c r="CG61" s="758"/>
      <c r="CH61" s="759"/>
      <c r="CI61" s="760"/>
      <c r="CJ61" s="760"/>
      <c r="CK61" s="760"/>
      <c r="CL61" s="761"/>
      <c r="CM61" s="759"/>
      <c r="CN61" s="760"/>
      <c r="CO61" s="760"/>
      <c r="CP61" s="760"/>
      <c r="CQ61" s="761"/>
      <c r="CR61" s="759"/>
      <c r="CS61" s="760"/>
      <c r="CT61" s="760"/>
      <c r="CU61" s="760"/>
      <c r="CV61" s="761"/>
      <c r="CW61" s="759"/>
      <c r="CX61" s="760"/>
      <c r="CY61" s="760"/>
      <c r="CZ61" s="760"/>
      <c r="DA61" s="761"/>
      <c r="DB61" s="759"/>
      <c r="DC61" s="760"/>
      <c r="DD61" s="760"/>
      <c r="DE61" s="760"/>
      <c r="DF61" s="761"/>
      <c r="DG61" s="759"/>
      <c r="DH61" s="760"/>
      <c r="DI61" s="760"/>
      <c r="DJ61" s="760"/>
      <c r="DK61" s="761"/>
      <c r="DL61" s="759"/>
      <c r="DM61" s="760"/>
      <c r="DN61" s="760"/>
      <c r="DO61" s="760"/>
      <c r="DP61" s="761"/>
      <c r="DQ61" s="759"/>
      <c r="DR61" s="760"/>
      <c r="DS61" s="760"/>
      <c r="DT61" s="760"/>
      <c r="DU61" s="761"/>
      <c r="DV61" s="756"/>
      <c r="DW61" s="757"/>
      <c r="DX61" s="757"/>
      <c r="DY61" s="757"/>
      <c r="DZ61" s="762"/>
      <c r="EA61" s="215"/>
    </row>
    <row r="62" spans="1:131" ht="26.25" customHeight="1" x14ac:dyDescent="0.2">
      <c r="A62" s="223">
        <v>35</v>
      </c>
      <c r="B62" s="763"/>
      <c r="C62" s="764"/>
      <c r="D62" s="764"/>
      <c r="E62" s="764"/>
      <c r="F62" s="764"/>
      <c r="G62" s="764"/>
      <c r="H62" s="764"/>
      <c r="I62" s="764"/>
      <c r="J62" s="764"/>
      <c r="K62" s="764"/>
      <c r="L62" s="764"/>
      <c r="M62" s="764"/>
      <c r="N62" s="764"/>
      <c r="O62" s="764"/>
      <c r="P62" s="765"/>
      <c r="Q62" s="818"/>
      <c r="R62" s="819"/>
      <c r="S62" s="819"/>
      <c r="T62" s="819"/>
      <c r="U62" s="819"/>
      <c r="V62" s="819"/>
      <c r="W62" s="819"/>
      <c r="X62" s="819"/>
      <c r="Y62" s="819"/>
      <c r="Z62" s="819"/>
      <c r="AA62" s="819"/>
      <c r="AB62" s="819"/>
      <c r="AC62" s="819"/>
      <c r="AD62" s="819"/>
      <c r="AE62" s="820"/>
      <c r="AF62" s="769"/>
      <c r="AG62" s="770"/>
      <c r="AH62" s="770"/>
      <c r="AI62" s="770"/>
      <c r="AJ62" s="771"/>
      <c r="AK62" s="822"/>
      <c r="AL62" s="819"/>
      <c r="AM62" s="819"/>
      <c r="AN62" s="819"/>
      <c r="AO62" s="819"/>
      <c r="AP62" s="819"/>
      <c r="AQ62" s="819"/>
      <c r="AR62" s="819"/>
      <c r="AS62" s="819"/>
      <c r="AT62" s="819"/>
      <c r="AU62" s="819"/>
      <c r="AV62" s="819"/>
      <c r="AW62" s="819"/>
      <c r="AX62" s="819"/>
      <c r="AY62" s="819"/>
      <c r="AZ62" s="821"/>
      <c r="BA62" s="821"/>
      <c r="BB62" s="821"/>
      <c r="BC62" s="821"/>
      <c r="BD62" s="821"/>
      <c r="BE62" s="815"/>
      <c r="BF62" s="815"/>
      <c r="BG62" s="815"/>
      <c r="BH62" s="815"/>
      <c r="BI62" s="816"/>
      <c r="BJ62" s="830" t="s">
        <v>411</v>
      </c>
      <c r="BK62" s="789"/>
      <c r="BL62" s="789"/>
      <c r="BM62" s="789"/>
      <c r="BN62" s="790"/>
      <c r="BO62" s="226"/>
      <c r="BP62" s="226"/>
      <c r="BQ62" s="223">
        <v>56</v>
      </c>
      <c r="BR62" s="224"/>
      <c r="BS62" s="756"/>
      <c r="BT62" s="757"/>
      <c r="BU62" s="757"/>
      <c r="BV62" s="757"/>
      <c r="BW62" s="757"/>
      <c r="BX62" s="757"/>
      <c r="BY62" s="757"/>
      <c r="BZ62" s="757"/>
      <c r="CA62" s="757"/>
      <c r="CB62" s="757"/>
      <c r="CC62" s="757"/>
      <c r="CD62" s="757"/>
      <c r="CE62" s="757"/>
      <c r="CF62" s="757"/>
      <c r="CG62" s="758"/>
      <c r="CH62" s="759"/>
      <c r="CI62" s="760"/>
      <c r="CJ62" s="760"/>
      <c r="CK62" s="760"/>
      <c r="CL62" s="761"/>
      <c r="CM62" s="759"/>
      <c r="CN62" s="760"/>
      <c r="CO62" s="760"/>
      <c r="CP62" s="760"/>
      <c r="CQ62" s="761"/>
      <c r="CR62" s="759"/>
      <c r="CS62" s="760"/>
      <c r="CT62" s="760"/>
      <c r="CU62" s="760"/>
      <c r="CV62" s="761"/>
      <c r="CW62" s="759"/>
      <c r="CX62" s="760"/>
      <c r="CY62" s="760"/>
      <c r="CZ62" s="760"/>
      <c r="DA62" s="761"/>
      <c r="DB62" s="759"/>
      <c r="DC62" s="760"/>
      <c r="DD62" s="760"/>
      <c r="DE62" s="760"/>
      <c r="DF62" s="761"/>
      <c r="DG62" s="759"/>
      <c r="DH62" s="760"/>
      <c r="DI62" s="760"/>
      <c r="DJ62" s="760"/>
      <c r="DK62" s="761"/>
      <c r="DL62" s="759"/>
      <c r="DM62" s="760"/>
      <c r="DN62" s="760"/>
      <c r="DO62" s="760"/>
      <c r="DP62" s="761"/>
      <c r="DQ62" s="759"/>
      <c r="DR62" s="760"/>
      <c r="DS62" s="760"/>
      <c r="DT62" s="760"/>
      <c r="DU62" s="761"/>
      <c r="DV62" s="756"/>
      <c r="DW62" s="757"/>
      <c r="DX62" s="757"/>
      <c r="DY62" s="757"/>
      <c r="DZ62" s="762"/>
      <c r="EA62" s="215"/>
    </row>
    <row r="63" spans="1:131" ht="26.25" customHeight="1" thickBot="1" x14ac:dyDescent="0.25">
      <c r="A63" s="225" t="s">
        <v>391</v>
      </c>
      <c r="B63" s="772" t="s">
        <v>412</v>
      </c>
      <c r="C63" s="773"/>
      <c r="D63" s="773"/>
      <c r="E63" s="773"/>
      <c r="F63" s="773"/>
      <c r="G63" s="773"/>
      <c r="H63" s="773"/>
      <c r="I63" s="773"/>
      <c r="J63" s="773"/>
      <c r="K63" s="773"/>
      <c r="L63" s="773"/>
      <c r="M63" s="773"/>
      <c r="N63" s="773"/>
      <c r="O63" s="773"/>
      <c r="P63" s="774"/>
      <c r="Q63" s="823"/>
      <c r="R63" s="824"/>
      <c r="S63" s="824"/>
      <c r="T63" s="824"/>
      <c r="U63" s="824"/>
      <c r="V63" s="824"/>
      <c r="W63" s="824"/>
      <c r="X63" s="824"/>
      <c r="Y63" s="824"/>
      <c r="Z63" s="824"/>
      <c r="AA63" s="824"/>
      <c r="AB63" s="824"/>
      <c r="AC63" s="824"/>
      <c r="AD63" s="824"/>
      <c r="AE63" s="825"/>
      <c r="AF63" s="826">
        <v>374</v>
      </c>
      <c r="AG63" s="827"/>
      <c r="AH63" s="827"/>
      <c r="AI63" s="827"/>
      <c r="AJ63" s="828"/>
      <c r="AK63" s="829"/>
      <c r="AL63" s="824"/>
      <c r="AM63" s="824"/>
      <c r="AN63" s="824"/>
      <c r="AO63" s="824"/>
      <c r="AP63" s="827">
        <v>231</v>
      </c>
      <c r="AQ63" s="827"/>
      <c r="AR63" s="827"/>
      <c r="AS63" s="827"/>
      <c r="AT63" s="827"/>
      <c r="AU63" s="827">
        <v>0</v>
      </c>
      <c r="AV63" s="827"/>
      <c r="AW63" s="827"/>
      <c r="AX63" s="827"/>
      <c r="AY63" s="827"/>
      <c r="AZ63" s="831"/>
      <c r="BA63" s="831"/>
      <c r="BB63" s="831"/>
      <c r="BC63" s="831"/>
      <c r="BD63" s="831"/>
      <c r="BE63" s="832"/>
      <c r="BF63" s="832"/>
      <c r="BG63" s="832"/>
      <c r="BH63" s="832"/>
      <c r="BI63" s="833"/>
      <c r="BJ63" s="834" t="s">
        <v>129</v>
      </c>
      <c r="BK63" s="835"/>
      <c r="BL63" s="835"/>
      <c r="BM63" s="835"/>
      <c r="BN63" s="836"/>
      <c r="BO63" s="226"/>
      <c r="BP63" s="226"/>
      <c r="BQ63" s="223">
        <v>57</v>
      </c>
      <c r="BR63" s="224"/>
      <c r="BS63" s="756"/>
      <c r="BT63" s="757"/>
      <c r="BU63" s="757"/>
      <c r="BV63" s="757"/>
      <c r="BW63" s="757"/>
      <c r="BX63" s="757"/>
      <c r="BY63" s="757"/>
      <c r="BZ63" s="757"/>
      <c r="CA63" s="757"/>
      <c r="CB63" s="757"/>
      <c r="CC63" s="757"/>
      <c r="CD63" s="757"/>
      <c r="CE63" s="757"/>
      <c r="CF63" s="757"/>
      <c r="CG63" s="758"/>
      <c r="CH63" s="759"/>
      <c r="CI63" s="760"/>
      <c r="CJ63" s="760"/>
      <c r="CK63" s="760"/>
      <c r="CL63" s="761"/>
      <c r="CM63" s="759"/>
      <c r="CN63" s="760"/>
      <c r="CO63" s="760"/>
      <c r="CP63" s="760"/>
      <c r="CQ63" s="761"/>
      <c r="CR63" s="759"/>
      <c r="CS63" s="760"/>
      <c r="CT63" s="760"/>
      <c r="CU63" s="760"/>
      <c r="CV63" s="761"/>
      <c r="CW63" s="759"/>
      <c r="CX63" s="760"/>
      <c r="CY63" s="760"/>
      <c r="CZ63" s="760"/>
      <c r="DA63" s="761"/>
      <c r="DB63" s="759"/>
      <c r="DC63" s="760"/>
      <c r="DD63" s="760"/>
      <c r="DE63" s="760"/>
      <c r="DF63" s="761"/>
      <c r="DG63" s="759"/>
      <c r="DH63" s="760"/>
      <c r="DI63" s="760"/>
      <c r="DJ63" s="760"/>
      <c r="DK63" s="761"/>
      <c r="DL63" s="759"/>
      <c r="DM63" s="760"/>
      <c r="DN63" s="760"/>
      <c r="DO63" s="760"/>
      <c r="DP63" s="761"/>
      <c r="DQ63" s="759"/>
      <c r="DR63" s="760"/>
      <c r="DS63" s="760"/>
      <c r="DT63" s="760"/>
      <c r="DU63" s="761"/>
      <c r="DV63" s="756"/>
      <c r="DW63" s="757"/>
      <c r="DX63" s="757"/>
      <c r="DY63" s="757"/>
      <c r="DZ63" s="762"/>
      <c r="EA63" s="215"/>
    </row>
    <row r="64" spans="1:131" ht="26.25" customHeight="1" x14ac:dyDescent="0.2">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756"/>
      <c r="BT64" s="757"/>
      <c r="BU64" s="757"/>
      <c r="BV64" s="757"/>
      <c r="BW64" s="757"/>
      <c r="BX64" s="757"/>
      <c r="BY64" s="757"/>
      <c r="BZ64" s="757"/>
      <c r="CA64" s="757"/>
      <c r="CB64" s="757"/>
      <c r="CC64" s="757"/>
      <c r="CD64" s="757"/>
      <c r="CE64" s="757"/>
      <c r="CF64" s="757"/>
      <c r="CG64" s="758"/>
      <c r="CH64" s="759"/>
      <c r="CI64" s="760"/>
      <c r="CJ64" s="760"/>
      <c r="CK64" s="760"/>
      <c r="CL64" s="761"/>
      <c r="CM64" s="759"/>
      <c r="CN64" s="760"/>
      <c r="CO64" s="760"/>
      <c r="CP64" s="760"/>
      <c r="CQ64" s="761"/>
      <c r="CR64" s="759"/>
      <c r="CS64" s="760"/>
      <c r="CT64" s="760"/>
      <c r="CU64" s="760"/>
      <c r="CV64" s="761"/>
      <c r="CW64" s="759"/>
      <c r="CX64" s="760"/>
      <c r="CY64" s="760"/>
      <c r="CZ64" s="760"/>
      <c r="DA64" s="761"/>
      <c r="DB64" s="759"/>
      <c r="DC64" s="760"/>
      <c r="DD64" s="760"/>
      <c r="DE64" s="760"/>
      <c r="DF64" s="761"/>
      <c r="DG64" s="759"/>
      <c r="DH64" s="760"/>
      <c r="DI64" s="760"/>
      <c r="DJ64" s="760"/>
      <c r="DK64" s="761"/>
      <c r="DL64" s="759"/>
      <c r="DM64" s="760"/>
      <c r="DN64" s="760"/>
      <c r="DO64" s="760"/>
      <c r="DP64" s="761"/>
      <c r="DQ64" s="759"/>
      <c r="DR64" s="760"/>
      <c r="DS64" s="760"/>
      <c r="DT64" s="760"/>
      <c r="DU64" s="761"/>
      <c r="DV64" s="756"/>
      <c r="DW64" s="757"/>
      <c r="DX64" s="757"/>
      <c r="DY64" s="757"/>
      <c r="DZ64" s="762"/>
      <c r="EA64" s="215"/>
    </row>
    <row r="65" spans="1:131" ht="26.25" customHeight="1" thickBot="1" x14ac:dyDescent="0.25">
      <c r="A65" s="217" t="s">
        <v>413</v>
      </c>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26"/>
      <c r="BF65" s="226"/>
      <c r="BG65" s="226"/>
      <c r="BH65" s="226"/>
      <c r="BI65" s="226"/>
      <c r="BJ65" s="226"/>
      <c r="BK65" s="226"/>
      <c r="BL65" s="226"/>
      <c r="BM65" s="226"/>
      <c r="BN65" s="226"/>
      <c r="BO65" s="226"/>
      <c r="BP65" s="226"/>
      <c r="BQ65" s="223">
        <v>59</v>
      </c>
      <c r="BR65" s="224"/>
      <c r="BS65" s="756"/>
      <c r="BT65" s="757"/>
      <c r="BU65" s="757"/>
      <c r="BV65" s="757"/>
      <c r="BW65" s="757"/>
      <c r="BX65" s="757"/>
      <c r="BY65" s="757"/>
      <c r="BZ65" s="757"/>
      <c r="CA65" s="757"/>
      <c r="CB65" s="757"/>
      <c r="CC65" s="757"/>
      <c r="CD65" s="757"/>
      <c r="CE65" s="757"/>
      <c r="CF65" s="757"/>
      <c r="CG65" s="758"/>
      <c r="CH65" s="759"/>
      <c r="CI65" s="760"/>
      <c r="CJ65" s="760"/>
      <c r="CK65" s="760"/>
      <c r="CL65" s="761"/>
      <c r="CM65" s="759"/>
      <c r="CN65" s="760"/>
      <c r="CO65" s="760"/>
      <c r="CP65" s="760"/>
      <c r="CQ65" s="761"/>
      <c r="CR65" s="759"/>
      <c r="CS65" s="760"/>
      <c r="CT65" s="760"/>
      <c r="CU65" s="760"/>
      <c r="CV65" s="761"/>
      <c r="CW65" s="759"/>
      <c r="CX65" s="760"/>
      <c r="CY65" s="760"/>
      <c r="CZ65" s="760"/>
      <c r="DA65" s="761"/>
      <c r="DB65" s="759"/>
      <c r="DC65" s="760"/>
      <c r="DD65" s="760"/>
      <c r="DE65" s="760"/>
      <c r="DF65" s="761"/>
      <c r="DG65" s="759"/>
      <c r="DH65" s="760"/>
      <c r="DI65" s="760"/>
      <c r="DJ65" s="760"/>
      <c r="DK65" s="761"/>
      <c r="DL65" s="759"/>
      <c r="DM65" s="760"/>
      <c r="DN65" s="760"/>
      <c r="DO65" s="760"/>
      <c r="DP65" s="761"/>
      <c r="DQ65" s="759"/>
      <c r="DR65" s="760"/>
      <c r="DS65" s="760"/>
      <c r="DT65" s="760"/>
      <c r="DU65" s="761"/>
      <c r="DV65" s="756"/>
      <c r="DW65" s="757"/>
      <c r="DX65" s="757"/>
      <c r="DY65" s="757"/>
      <c r="DZ65" s="762"/>
      <c r="EA65" s="215"/>
    </row>
    <row r="66" spans="1:131" ht="26.25" customHeight="1" x14ac:dyDescent="0.2">
      <c r="A66" s="710" t="s">
        <v>414</v>
      </c>
      <c r="B66" s="711"/>
      <c r="C66" s="711"/>
      <c r="D66" s="711"/>
      <c r="E66" s="711"/>
      <c r="F66" s="711"/>
      <c r="G66" s="711"/>
      <c r="H66" s="711"/>
      <c r="I66" s="711"/>
      <c r="J66" s="711"/>
      <c r="K66" s="711"/>
      <c r="L66" s="711"/>
      <c r="M66" s="711"/>
      <c r="N66" s="711"/>
      <c r="O66" s="711"/>
      <c r="P66" s="712"/>
      <c r="Q66" s="716" t="s">
        <v>415</v>
      </c>
      <c r="R66" s="717"/>
      <c r="S66" s="717"/>
      <c r="T66" s="717"/>
      <c r="U66" s="718"/>
      <c r="V66" s="716" t="s">
        <v>396</v>
      </c>
      <c r="W66" s="717"/>
      <c r="X66" s="717"/>
      <c r="Y66" s="717"/>
      <c r="Z66" s="718"/>
      <c r="AA66" s="716" t="s">
        <v>397</v>
      </c>
      <c r="AB66" s="717"/>
      <c r="AC66" s="717"/>
      <c r="AD66" s="717"/>
      <c r="AE66" s="718"/>
      <c r="AF66" s="837" t="s">
        <v>416</v>
      </c>
      <c r="AG66" s="798"/>
      <c r="AH66" s="798"/>
      <c r="AI66" s="798"/>
      <c r="AJ66" s="838"/>
      <c r="AK66" s="716" t="s">
        <v>417</v>
      </c>
      <c r="AL66" s="711"/>
      <c r="AM66" s="711"/>
      <c r="AN66" s="711"/>
      <c r="AO66" s="712"/>
      <c r="AP66" s="716" t="s">
        <v>400</v>
      </c>
      <c r="AQ66" s="717"/>
      <c r="AR66" s="717"/>
      <c r="AS66" s="717"/>
      <c r="AT66" s="718"/>
      <c r="AU66" s="716" t="s">
        <v>418</v>
      </c>
      <c r="AV66" s="717"/>
      <c r="AW66" s="717"/>
      <c r="AX66" s="717"/>
      <c r="AY66" s="718"/>
      <c r="AZ66" s="716" t="s">
        <v>379</v>
      </c>
      <c r="BA66" s="717"/>
      <c r="BB66" s="717"/>
      <c r="BC66" s="717"/>
      <c r="BD66" s="723"/>
      <c r="BE66" s="226"/>
      <c r="BF66" s="226"/>
      <c r="BG66" s="226"/>
      <c r="BH66" s="226"/>
      <c r="BI66" s="226"/>
      <c r="BJ66" s="226"/>
      <c r="BK66" s="226"/>
      <c r="BL66" s="226"/>
      <c r="BM66" s="226"/>
      <c r="BN66" s="226"/>
      <c r="BO66" s="226"/>
      <c r="BP66" s="226"/>
      <c r="BQ66" s="223">
        <v>60</v>
      </c>
      <c r="BR66" s="228"/>
      <c r="BS66" s="842"/>
      <c r="BT66" s="843"/>
      <c r="BU66" s="843"/>
      <c r="BV66" s="843"/>
      <c r="BW66" s="843"/>
      <c r="BX66" s="843"/>
      <c r="BY66" s="843"/>
      <c r="BZ66" s="843"/>
      <c r="CA66" s="843"/>
      <c r="CB66" s="843"/>
      <c r="CC66" s="843"/>
      <c r="CD66" s="843"/>
      <c r="CE66" s="843"/>
      <c r="CF66" s="843"/>
      <c r="CG66" s="848"/>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215"/>
    </row>
    <row r="67" spans="1:131" ht="26.25" customHeight="1" thickBot="1" x14ac:dyDescent="0.25">
      <c r="A67" s="713"/>
      <c r="B67" s="714"/>
      <c r="C67" s="714"/>
      <c r="D67" s="714"/>
      <c r="E67" s="714"/>
      <c r="F67" s="714"/>
      <c r="G67" s="714"/>
      <c r="H67" s="714"/>
      <c r="I67" s="714"/>
      <c r="J67" s="714"/>
      <c r="K67" s="714"/>
      <c r="L67" s="714"/>
      <c r="M67" s="714"/>
      <c r="N67" s="714"/>
      <c r="O67" s="714"/>
      <c r="P67" s="715"/>
      <c r="Q67" s="719"/>
      <c r="R67" s="720"/>
      <c r="S67" s="720"/>
      <c r="T67" s="720"/>
      <c r="U67" s="721"/>
      <c r="V67" s="719"/>
      <c r="W67" s="720"/>
      <c r="X67" s="720"/>
      <c r="Y67" s="720"/>
      <c r="Z67" s="721"/>
      <c r="AA67" s="719"/>
      <c r="AB67" s="720"/>
      <c r="AC67" s="720"/>
      <c r="AD67" s="720"/>
      <c r="AE67" s="721"/>
      <c r="AF67" s="839"/>
      <c r="AG67" s="801"/>
      <c r="AH67" s="801"/>
      <c r="AI67" s="801"/>
      <c r="AJ67" s="840"/>
      <c r="AK67" s="841"/>
      <c r="AL67" s="714"/>
      <c r="AM67" s="714"/>
      <c r="AN67" s="714"/>
      <c r="AO67" s="715"/>
      <c r="AP67" s="719"/>
      <c r="AQ67" s="720"/>
      <c r="AR67" s="720"/>
      <c r="AS67" s="720"/>
      <c r="AT67" s="721"/>
      <c r="AU67" s="719"/>
      <c r="AV67" s="720"/>
      <c r="AW67" s="720"/>
      <c r="AX67" s="720"/>
      <c r="AY67" s="721"/>
      <c r="AZ67" s="719"/>
      <c r="BA67" s="720"/>
      <c r="BB67" s="720"/>
      <c r="BC67" s="720"/>
      <c r="BD67" s="725"/>
      <c r="BE67" s="226"/>
      <c r="BF67" s="226"/>
      <c r="BG67" s="226"/>
      <c r="BH67" s="226"/>
      <c r="BI67" s="226"/>
      <c r="BJ67" s="226"/>
      <c r="BK67" s="226"/>
      <c r="BL67" s="226"/>
      <c r="BM67" s="226"/>
      <c r="BN67" s="226"/>
      <c r="BO67" s="226"/>
      <c r="BP67" s="226"/>
      <c r="BQ67" s="223">
        <v>61</v>
      </c>
      <c r="BR67" s="228"/>
      <c r="BS67" s="842"/>
      <c r="BT67" s="843"/>
      <c r="BU67" s="843"/>
      <c r="BV67" s="843"/>
      <c r="BW67" s="843"/>
      <c r="BX67" s="843"/>
      <c r="BY67" s="843"/>
      <c r="BZ67" s="843"/>
      <c r="CA67" s="843"/>
      <c r="CB67" s="843"/>
      <c r="CC67" s="843"/>
      <c r="CD67" s="843"/>
      <c r="CE67" s="843"/>
      <c r="CF67" s="843"/>
      <c r="CG67" s="848"/>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215"/>
    </row>
    <row r="68" spans="1:131" ht="26.25" customHeight="1" thickTop="1" x14ac:dyDescent="0.2">
      <c r="A68" s="221">
        <v>1</v>
      </c>
      <c r="B68" s="852" t="s">
        <v>573</v>
      </c>
      <c r="C68" s="853"/>
      <c r="D68" s="853"/>
      <c r="E68" s="853"/>
      <c r="F68" s="853"/>
      <c r="G68" s="853"/>
      <c r="H68" s="853"/>
      <c r="I68" s="853"/>
      <c r="J68" s="853"/>
      <c r="K68" s="853"/>
      <c r="L68" s="853"/>
      <c r="M68" s="853"/>
      <c r="N68" s="853"/>
      <c r="O68" s="853"/>
      <c r="P68" s="854"/>
      <c r="Q68" s="855">
        <v>21139</v>
      </c>
      <c r="R68" s="849"/>
      <c r="S68" s="849"/>
      <c r="T68" s="849"/>
      <c r="U68" s="849"/>
      <c r="V68" s="849">
        <v>20676</v>
      </c>
      <c r="W68" s="849"/>
      <c r="X68" s="849"/>
      <c r="Y68" s="849"/>
      <c r="Z68" s="849"/>
      <c r="AA68" s="849">
        <v>463</v>
      </c>
      <c r="AB68" s="849"/>
      <c r="AC68" s="849"/>
      <c r="AD68" s="849"/>
      <c r="AE68" s="849"/>
      <c r="AF68" s="849">
        <v>463</v>
      </c>
      <c r="AG68" s="849"/>
      <c r="AH68" s="849"/>
      <c r="AI68" s="849"/>
      <c r="AJ68" s="849"/>
      <c r="AK68" s="849">
        <v>132</v>
      </c>
      <c r="AL68" s="849"/>
      <c r="AM68" s="849"/>
      <c r="AN68" s="849"/>
      <c r="AO68" s="849"/>
      <c r="AP68" s="849" t="s">
        <v>572</v>
      </c>
      <c r="AQ68" s="849"/>
      <c r="AR68" s="849"/>
      <c r="AS68" s="849"/>
      <c r="AT68" s="849"/>
      <c r="AU68" s="849" t="s">
        <v>572</v>
      </c>
      <c r="AV68" s="849"/>
      <c r="AW68" s="849"/>
      <c r="AX68" s="849"/>
      <c r="AY68" s="849"/>
      <c r="AZ68" s="850"/>
      <c r="BA68" s="850"/>
      <c r="BB68" s="850"/>
      <c r="BC68" s="850"/>
      <c r="BD68" s="851"/>
      <c r="BE68" s="226"/>
      <c r="BF68" s="226"/>
      <c r="BG68" s="226"/>
      <c r="BH68" s="226"/>
      <c r="BI68" s="226"/>
      <c r="BJ68" s="226"/>
      <c r="BK68" s="226"/>
      <c r="BL68" s="226"/>
      <c r="BM68" s="226"/>
      <c r="BN68" s="226"/>
      <c r="BO68" s="226"/>
      <c r="BP68" s="226"/>
      <c r="BQ68" s="223">
        <v>62</v>
      </c>
      <c r="BR68" s="228"/>
      <c r="BS68" s="842"/>
      <c r="BT68" s="843"/>
      <c r="BU68" s="843"/>
      <c r="BV68" s="843"/>
      <c r="BW68" s="843"/>
      <c r="BX68" s="843"/>
      <c r="BY68" s="843"/>
      <c r="BZ68" s="843"/>
      <c r="CA68" s="843"/>
      <c r="CB68" s="843"/>
      <c r="CC68" s="843"/>
      <c r="CD68" s="843"/>
      <c r="CE68" s="843"/>
      <c r="CF68" s="843"/>
      <c r="CG68" s="848"/>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215"/>
    </row>
    <row r="69" spans="1:131" ht="26.25" customHeight="1" x14ac:dyDescent="0.2">
      <c r="A69" s="223">
        <v>2</v>
      </c>
      <c r="B69" s="856" t="s">
        <v>574</v>
      </c>
      <c r="C69" s="857"/>
      <c r="D69" s="857"/>
      <c r="E69" s="857"/>
      <c r="F69" s="857"/>
      <c r="G69" s="857"/>
      <c r="H69" s="857"/>
      <c r="I69" s="857"/>
      <c r="J69" s="857"/>
      <c r="K69" s="857"/>
      <c r="L69" s="857"/>
      <c r="M69" s="857"/>
      <c r="N69" s="857"/>
      <c r="O69" s="857"/>
      <c r="P69" s="858"/>
      <c r="Q69" s="859">
        <v>194</v>
      </c>
      <c r="R69" s="813"/>
      <c r="S69" s="813"/>
      <c r="T69" s="813"/>
      <c r="U69" s="813"/>
      <c r="V69" s="813">
        <v>153</v>
      </c>
      <c r="W69" s="813"/>
      <c r="X69" s="813"/>
      <c r="Y69" s="813"/>
      <c r="Z69" s="813"/>
      <c r="AA69" s="813">
        <v>40</v>
      </c>
      <c r="AB69" s="813"/>
      <c r="AC69" s="813"/>
      <c r="AD69" s="813"/>
      <c r="AE69" s="813"/>
      <c r="AF69" s="813">
        <v>40</v>
      </c>
      <c r="AG69" s="813"/>
      <c r="AH69" s="813"/>
      <c r="AI69" s="813"/>
      <c r="AJ69" s="813"/>
      <c r="AK69" s="813" t="s">
        <v>572</v>
      </c>
      <c r="AL69" s="813"/>
      <c r="AM69" s="813"/>
      <c r="AN69" s="813"/>
      <c r="AO69" s="813"/>
      <c r="AP69" s="813" t="s">
        <v>572</v>
      </c>
      <c r="AQ69" s="813"/>
      <c r="AR69" s="813"/>
      <c r="AS69" s="813"/>
      <c r="AT69" s="813"/>
      <c r="AU69" s="813" t="s">
        <v>572</v>
      </c>
      <c r="AV69" s="813"/>
      <c r="AW69" s="813"/>
      <c r="AX69" s="813"/>
      <c r="AY69" s="813"/>
      <c r="AZ69" s="815"/>
      <c r="BA69" s="815"/>
      <c r="BB69" s="815"/>
      <c r="BC69" s="815"/>
      <c r="BD69" s="816"/>
      <c r="BE69" s="226"/>
      <c r="BF69" s="226"/>
      <c r="BG69" s="226"/>
      <c r="BH69" s="226"/>
      <c r="BI69" s="226"/>
      <c r="BJ69" s="226"/>
      <c r="BK69" s="226"/>
      <c r="BL69" s="226"/>
      <c r="BM69" s="226"/>
      <c r="BN69" s="226"/>
      <c r="BO69" s="226"/>
      <c r="BP69" s="226"/>
      <c r="BQ69" s="223">
        <v>63</v>
      </c>
      <c r="BR69" s="228"/>
      <c r="BS69" s="842"/>
      <c r="BT69" s="843"/>
      <c r="BU69" s="843"/>
      <c r="BV69" s="843"/>
      <c r="BW69" s="843"/>
      <c r="BX69" s="843"/>
      <c r="BY69" s="843"/>
      <c r="BZ69" s="843"/>
      <c r="CA69" s="843"/>
      <c r="CB69" s="843"/>
      <c r="CC69" s="843"/>
      <c r="CD69" s="843"/>
      <c r="CE69" s="843"/>
      <c r="CF69" s="843"/>
      <c r="CG69" s="848"/>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215"/>
    </row>
    <row r="70" spans="1:131" ht="26.25" customHeight="1" x14ac:dyDescent="0.2">
      <c r="A70" s="223">
        <v>3</v>
      </c>
      <c r="B70" s="856" t="s">
        <v>575</v>
      </c>
      <c r="C70" s="857"/>
      <c r="D70" s="857"/>
      <c r="E70" s="857"/>
      <c r="F70" s="857"/>
      <c r="G70" s="857"/>
      <c r="H70" s="857"/>
      <c r="I70" s="857"/>
      <c r="J70" s="857"/>
      <c r="K70" s="857"/>
      <c r="L70" s="857"/>
      <c r="M70" s="857"/>
      <c r="N70" s="857"/>
      <c r="O70" s="857"/>
      <c r="P70" s="858"/>
      <c r="Q70" s="859">
        <v>111</v>
      </c>
      <c r="R70" s="813"/>
      <c r="S70" s="813"/>
      <c r="T70" s="813"/>
      <c r="U70" s="813"/>
      <c r="V70" s="813">
        <v>109</v>
      </c>
      <c r="W70" s="813"/>
      <c r="X70" s="813"/>
      <c r="Y70" s="813"/>
      <c r="Z70" s="813"/>
      <c r="AA70" s="813">
        <v>2</v>
      </c>
      <c r="AB70" s="813"/>
      <c r="AC70" s="813"/>
      <c r="AD70" s="813"/>
      <c r="AE70" s="813"/>
      <c r="AF70" s="813">
        <v>2</v>
      </c>
      <c r="AG70" s="813"/>
      <c r="AH70" s="813"/>
      <c r="AI70" s="813"/>
      <c r="AJ70" s="813"/>
      <c r="AK70" s="813">
        <v>15</v>
      </c>
      <c r="AL70" s="813"/>
      <c r="AM70" s="813"/>
      <c r="AN70" s="813"/>
      <c r="AO70" s="813"/>
      <c r="AP70" s="813" t="s">
        <v>572</v>
      </c>
      <c r="AQ70" s="813"/>
      <c r="AR70" s="813"/>
      <c r="AS70" s="813"/>
      <c r="AT70" s="813"/>
      <c r="AU70" s="813" t="s">
        <v>572</v>
      </c>
      <c r="AV70" s="813"/>
      <c r="AW70" s="813"/>
      <c r="AX70" s="813"/>
      <c r="AY70" s="813"/>
      <c r="AZ70" s="815"/>
      <c r="BA70" s="815"/>
      <c r="BB70" s="815"/>
      <c r="BC70" s="815"/>
      <c r="BD70" s="816"/>
      <c r="BE70" s="226"/>
      <c r="BF70" s="226"/>
      <c r="BG70" s="226"/>
      <c r="BH70" s="226"/>
      <c r="BI70" s="226"/>
      <c r="BJ70" s="226"/>
      <c r="BK70" s="226"/>
      <c r="BL70" s="226"/>
      <c r="BM70" s="226"/>
      <c r="BN70" s="226"/>
      <c r="BO70" s="226"/>
      <c r="BP70" s="226"/>
      <c r="BQ70" s="223">
        <v>64</v>
      </c>
      <c r="BR70" s="228"/>
      <c r="BS70" s="842"/>
      <c r="BT70" s="843"/>
      <c r="BU70" s="843"/>
      <c r="BV70" s="843"/>
      <c r="BW70" s="843"/>
      <c r="BX70" s="843"/>
      <c r="BY70" s="843"/>
      <c r="BZ70" s="843"/>
      <c r="CA70" s="843"/>
      <c r="CB70" s="843"/>
      <c r="CC70" s="843"/>
      <c r="CD70" s="843"/>
      <c r="CE70" s="843"/>
      <c r="CF70" s="843"/>
      <c r="CG70" s="848"/>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215"/>
    </row>
    <row r="71" spans="1:131" ht="26.25" customHeight="1" x14ac:dyDescent="0.2">
      <c r="A71" s="223">
        <v>4</v>
      </c>
      <c r="B71" s="856" t="s">
        <v>576</v>
      </c>
      <c r="C71" s="857"/>
      <c r="D71" s="857"/>
      <c r="E71" s="857"/>
      <c r="F71" s="857"/>
      <c r="G71" s="857"/>
      <c r="H71" s="857"/>
      <c r="I71" s="857"/>
      <c r="J71" s="857"/>
      <c r="K71" s="857"/>
      <c r="L71" s="857"/>
      <c r="M71" s="857"/>
      <c r="N71" s="857"/>
      <c r="O71" s="857"/>
      <c r="P71" s="858"/>
      <c r="Q71" s="859">
        <v>110</v>
      </c>
      <c r="R71" s="813"/>
      <c r="S71" s="813"/>
      <c r="T71" s="813"/>
      <c r="U71" s="813"/>
      <c r="V71" s="813">
        <v>77</v>
      </c>
      <c r="W71" s="813"/>
      <c r="X71" s="813"/>
      <c r="Y71" s="813"/>
      <c r="Z71" s="813"/>
      <c r="AA71" s="813">
        <v>34</v>
      </c>
      <c r="AB71" s="813"/>
      <c r="AC71" s="813"/>
      <c r="AD71" s="813"/>
      <c r="AE71" s="813"/>
      <c r="AF71" s="813">
        <v>34</v>
      </c>
      <c r="AG71" s="813"/>
      <c r="AH71" s="813"/>
      <c r="AI71" s="813"/>
      <c r="AJ71" s="813"/>
      <c r="AK71" s="813" t="s">
        <v>572</v>
      </c>
      <c r="AL71" s="813"/>
      <c r="AM71" s="813"/>
      <c r="AN71" s="813"/>
      <c r="AO71" s="813"/>
      <c r="AP71" s="813" t="s">
        <v>572</v>
      </c>
      <c r="AQ71" s="813"/>
      <c r="AR71" s="813"/>
      <c r="AS71" s="813"/>
      <c r="AT71" s="813"/>
      <c r="AU71" s="813" t="s">
        <v>572</v>
      </c>
      <c r="AV71" s="813"/>
      <c r="AW71" s="813"/>
      <c r="AX71" s="813"/>
      <c r="AY71" s="813"/>
      <c r="AZ71" s="815"/>
      <c r="BA71" s="815"/>
      <c r="BB71" s="815"/>
      <c r="BC71" s="815"/>
      <c r="BD71" s="816"/>
      <c r="BE71" s="226"/>
      <c r="BF71" s="226"/>
      <c r="BG71" s="226"/>
      <c r="BH71" s="226"/>
      <c r="BI71" s="226"/>
      <c r="BJ71" s="226"/>
      <c r="BK71" s="226"/>
      <c r="BL71" s="226"/>
      <c r="BM71" s="226"/>
      <c r="BN71" s="226"/>
      <c r="BO71" s="226"/>
      <c r="BP71" s="226"/>
      <c r="BQ71" s="223">
        <v>65</v>
      </c>
      <c r="BR71" s="228"/>
      <c r="BS71" s="842"/>
      <c r="BT71" s="843"/>
      <c r="BU71" s="843"/>
      <c r="BV71" s="843"/>
      <c r="BW71" s="843"/>
      <c r="BX71" s="843"/>
      <c r="BY71" s="843"/>
      <c r="BZ71" s="843"/>
      <c r="CA71" s="843"/>
      <c r="CB71" s="843"/>
      <c r="CC71" s="843"/>
      <c r="CD71" s="843"/>
      <c r="CE71" s="843"/>
      <c r="CF71" s="843"/>
      <c r="CG71" s="848"/>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215"/>
    </row>
    <row r="72" spans="1:131" ht="26.25" customHeight="1" x14ac:dyDescent="0.2">
      <c r="A72" s="223">
        <v>5</v>
      </c>
      <c r="B72" s="856" t="s">
        <v>577</v>
      </c>
      <c r="C72" s="857"/>
      <c r="D72" s="857"/>
      <c r="E72" s="857"/>
      <c r="F72" s="857"/>
      <c r="G72" s="857"/>
      <c r="H72" s="857"/>
      <c r="I72" s="857"/>
      <c r="J72" s="857"/>
      <c r="K72" s="857"/>
      <c r="L72" s="857"/>
      <c r="M72" s="857"/>
      <c r="N72" s="857"/>
      <c r="O72" s="857"/>
      <c r="P72" s="858"/>
      <c r="Q72" s="859">
        <v>2584</v>
      </c>
      <c r="R72" s="813"/>
      <c r="S72" s="813"/>
      <c r="T72" s="813"/>
      <c r="U72" s="813"/>
      <c r="V72" s="813">
        <v>2324</v>
      </c>
      <c r="W72" s="813"/>
      <c r="X72" s="813"/>
      <c r="Y72" s="813"/>
      <c r="Z72" s="813"/>
      <c r="AA72" s="813">
        <v>261</v>
      </c>
      <c r="AB72" s="813"/>
      <c r="AC72" s="813"/>
      <c r="AD72" s="813"/>
      <c r="AE72" s="813"/>
      <c r="AF72" s="813">
        <v>261</v>
      </c>
      <c r="AG72" s="813"/>
      <c r="AH72" s="813"/>
      <c r="AI72" s="813"/>
      <c r="AJ72" s="813"/>
      <c r="AK72" s="813">
        <v>168</v>
      </c>
      <c r="AL72" s="813"/>
      <c r="AM72" s="813"/>
      <c r="AN72" s="813"/>
      <c r="AO72" s="813"/>
      <c r="AP72" s="813" t="s">
        <v>572</v>
      </c>
      <c r="AQ72" s="813"/>
      <c r="AR72" s="813"/>
      <c r="AS72" s="813"/>
      <c r="AT72" s="813"/>
      <c r="AU72" s="813" t="s">
        <v>572</v>
      </c>
      <c r="AV72" s="813"/>
      <c r="AW72" s="813"/>
      <c r="AX72" s="813"/>
      <c r="AY72" s="813"/>
      <c r="AZ72" s="815"/>
      <c r="BA72" s="815"/>
      <c r="BB72" s="815"/>
      <c r="BC72" s="815"/>
      <c r="BD72" s="816"/>
      <c r="BE72" s="226"/>
      <c r="BF72" s="226"/>
      <c r="BG72" s="226"/>
      <c r="BH72" s="226"/>
      <c r="BI72" s="226"/>
      <c r="BJ72" s="226"/>
      <c r="BK72" s="226"/>
      <c r="BL72" s="226"/>
      <c r="BM72" s="226"/>
      <c r="BN72" s="226"/>
      <c r="BO72" s="226"/>
      <c r="BP72" s="226"/>
      <c r="BQ72" s="223">
        <v>66</v>
      </c>
      <c r="BR72" s="228"/>
      <c r="BS72" s="842"/>
      <c r="BT72" s="843"/>
      <c r="BU72" s="843"/>
      <c r="BV72" s="843"/>
      <c r="BW72" s="843"/>
      <c r="BX72" s="843"/>
      <c r="BY72" s="843"/>
      <c r="BZ72" s="843"/>
      <c r="CA72" s="843"/>
      <c r="CB72" s="843"/>
      <c r="CC72" s="843"/>
      <c r="CD72" s="843"/>
      <c r="CE72" s="843"/>
      <c r="CF72" s="843"/>
      <c r="CG72" s="848"/>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215"/>
    </row>
    <row r="73" spans="1:131" ht="26.25" customHeight="1" x14ac:dyDescent="0.2">
      <c r="A73" s="223">
        <v>6</v>
      </c>
      <c r="B73" s="856" t="s">
        <v>578</v>
      </c>
      <c r="C73" s="857"/>
      <c r="D73" s="857"/>
      <c r="E73" s="857"/>
      <c r="F73" s="857"/>
      <c r="G73" s="857"/>
      <c r="H73" s="857"/>
      <c r="I73" s="857"/>
      <c r="J73" s="857"/>
      <c r="K73" s="857"/>
      <c r="L73" s="857"/>
      <c r="M73" s="857"/>
      <c r="N73" s="857"/>
      <c r="O73" s="857"/>
      <c r="P73" s="858"/>
      <c r="Q73" s="859">
        <v>698021</v>
      </c>
      <c r="R73" s="813"/>
      <c r="S73" s="813"/>
      <c r="T73" s="813"/>
      <c r="U73" s="813"/>
      <c r="V73" s="813">
        <v>682226</v>
      </c>
      <c r="W73" s="813"/>
      <c r="X73" s="813"/>
      <c r="Y73" s="813"/>
      <c r="Z73" s="813"/>
      <c r="AA73" s="813">
        <v>15795</v>
      </c>
      <c r="AB73" s="813"/>
      <c r="AC73" s="813"/>
      <c r="AD73" s="813"/>
      <c r="AE73" s="813"/>
      <c r="AF73" s="813">
        <v>15795</v>
      </c>
      <c r="AG73" s="813"/>
      <c r="AH73" s="813"/>
      <c r="AI73" s="813"/>
      <c r="AJ73" s="813"/>
      <c r="AK73" s="813">
        <v>3838</v>
      </c>
      <c r="AL73" s="813"/>
      <c r="AM73" s="813"/>
      <c r="AN73" s="813"/>
      <c r="AO73" s="813"/>
      <c r="AP73" s="813" t="s">
        <v>572</v>
      </c>
      <c r="AQ73" s="813"/>
      <c r="AR73" s="813"/>
      <c r="AS73" s="813"/>
      <c r="AT73" s="813"/>
      <c r="AU73" s="813" t="s">
        <v>572</v>
      </c>
      <c r="AV73" s="813"/>
      <c r="AW73" s="813"/>
      <c r="AX73" s="813"/>
      <c r="AY73" s="813"/>
      <c r="AZ73" s="815"/>
      <c r="BA73" s="815"/>
      <c r="BB73" s="815"/>
      <c r="BC73" s="815"/>
      <c r="BD73" s="816"/>
      <c r="BE73" s="226"/>
      <c r="BF73" s="226"/>
      <c r="BG73" s="226"/>
      <c r="BH73" s="226"/>
      <c r="BI73" s="226"/>
      <c r="BJ73" s="226"/>
      <c r="BK73" s="226"/>
      <c r="BL73" s="226"/>
      <c r="BM73" s="226"/>
      <c r="BN73" s="226"/>
      <c r="BO73" s="226"/>
      <c r="BP73" s="226"/>
      <c r="BQ73" s="223">
        <v>67</v>
      </c>
      <c r="BR73" s="228"/>
      <c r="BS73" s="842"/>
      <c r="BT73" s="843"/>
      <c r="BU73" s="843"/>
      <c r="BV73" s="843"/>
      <c r="BW73" s="843"/>
      <c r="BX73" s="843"/>
      <c r="BY73" s="843"/>
      <c r="BZ73" s="843"/>
      <c r="CA73" s="843"/>
      <c r="CB73" s="843"/>
      <c r="CC73" s="843"/>
      <c r="CD73" s="843"/>
      <c r="CE73" s="843"/>
      <c r="CF73" s="843"/>
      <c r="CG73" s="848"/>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215"/>
    </row>
    <row r="74" spans="1:131" ht="26.25" customHeight="1" x14ac:dyDescent="0.2">
      <c r="A74" s="223">
        <v>7</v>
      </c>
      <c r="B74" s="856" t="s">
        <v>579</v>
      </c>
      <c r="C74" s="857"/>
      <c r="D74" s="857"/>
      <c r="E74" s="857"/>
      <c r="F74" s="857"/>
      <c r="G74" s="857"/>
      <c r="H74" s="857"/>
      <c r="I74" s="857"/>
      <c r="J74" s="857"/>
      <c r="K74" s="857"/>
      <c r="L74" s="857"/>
      <c r="M74" s="857"/>
      <c r="N74" s="857"/>
      <c r="O74" s="857"/>
      <c r="P74" s="858"/>
      <c r="Q74" s="859">
        <v>6570</v>
      </c>
      <c r="R74" s="813"/>
      <c r="S74" s="813"/>
      <c r="T74" s="813"/>
      <c r="U74" s="813"/>
      <c r="V74" s="813">
        <v>6348</v>
      </c>
      <c r="W74" s="813"/>
      <c r="X74" s="813"/>
      <c r="Y74" s="813"/>
      <c r="Z74" s="813"/>
      <c r="AA74" s="813">
        <v>222</v>
      </c>
      <c r="AB74" s="813"/>
      <c r="AC74" s="813"/>
      <c r="AD74" s="813"/>
      <c r="AE74" s="813"/>
      <c r="AF74" s="813">
        <v>222</v>
      </c>
      <c r="AG74" s="813"/>
      <c r="AH74" s="813"/>
      <c r="AI74" s="813"/>
      <c r="AJ74" s="813"/>
      <c r="AK74" s="813" t="s">
        <v>572</v>
      </c>
      <c r="AL74" s="813"/>
      <c r="AM74" s="813"/>
      <c r="AN74" s="813"/>
      <c r="AO74" s="813"/>
      <c r="AP74" s="813">
        <v>3932</v>
      </c>
      <c r="AQ74" s="813"/>
      <c r="AR74" s="813"/>
      <c r="AS74" s="813"/>
      <c r="AT74" s="813"/>
      <c r="AU74" s="813">
        <v>359</v>
      </c>
      <c r="AV74" s="813"/>
      <c r="AW74" s="813"/>
      <c r="AX74" s="813"/>
      <c r="AY74" s="813"/>
      <c r="AZ74" s="815"/>
      <c r="BA74" s="815"/>
      <c r="BB74" s="815"/>
      <c r="BC74" s="815"/>
      <c r="BD74" s="816"/>
      <c r="BE74" s="226"/>
      <c r="BF74" s="226"/>
      <c r="BG74" s="226"/>
      <c r="BH74" s="226"/>
      <c r="BI74" s="226"/>
      <c r="BJ74" s="226"/>
      <c r="BK74" s="226"/>
      <c r="BL74" s="226"/>
      <c r="BM74" s="226"/>
      <c r="BN74" s="226"/>
      <c r="BO74" s="226"/>
      <c r="BP74" s="226"/>
      <c r="BQ74" s="223">
        <v>68</v>
      </c>
      <c r="BR74" s="228"/>
      <c r="BS74" s="842"/>
      <c r="BT74" s="843"/>
      <c r="BU74" s="843"/>
      <c r="BV74" s="843"/>
      <c r="BW74" s="843"/>
      <c r="BX74" s="843"/>
      <c r="BY74" s="843"/>
      <c r="BZ74" s="843"/>
      <c r="CA74" s="843"/>
      <c r="CB74" s="843"/>
      <c r="CC74" s="843"/>
      <c r="CD74" s="843"/>
      <c r="CE74" s="843"/>
      <c r="CF74" s="843"/>
      <c r="CG74" s="848"/>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215"/>
    </row>
    <row r="75" spans="1:131" ht="26.25" customHeight="1" x14ac:dyDescent="0.2">
      <c r="A75" s="223">
        <v>8</v>
      </c>
      <c r="B75" s="856" t="s">
        <v>580</v>
      </c>
      <c r="C75" s="857"/>
      <c r="D75" s="857"/>
      <c r="E75" s="857"/>
      <c r="F75" s="857"/>
      <c r="G75" s="857"/>
      <c r="H75" s="857"/>
      <c r="I75" s="857"/>
      <c r="J75" s="857"/>
      <c r="K75" s="857"/>
      <c r="L75" s="857"/>
      <c r="M75" s="857"/>
      <c r="N75" s="857"/>
      <c r="O75" s="857"/>
      <c r="P75" s="858"/>
      <c r="Q75" s="860">
        <v>4749</v>
      </c>
      <c r="R75" s="861"/>
      <c r="S75" s="861"/>
      <c r="T75" s="861"/>
      <c r="U75" s="817"/>
      <c r="V75" s="862">
        <v>4485</v>
      </c>
      <c r="W75" s="861"/>
      <c r="X75" s="861"/>
      <c r="Y75" s="861"/>
      <c r="Z75" s="817"/>
      <c r="AA75" s="862">
        <v>264</v>
      </c>
      <c r="AB75" s="861"/>
      <c r="AC75" s="861"/>
      <c r="AD75" s="861"/>
      <c r="AE75" s="817"/>
      <c r="AF75" s="813" t="s">
        <v>572</v>
      </c>
      <c r="AG75" s="813"/>
      <c r="AH75" s="813"/>
      <c r="AI75" s="813"/>
      <c r="AJ75" s="813"/>
      <c r="AK75" s="862" t="s">
        <v>572</v>
      </c>
      <c r="AL75" s="861"/>
      <c r="AM75" s="861"/>
      <c r="AN75" s="861"/>
      <c r="AO75" s="817"/>
      <c r="AP75" s="862">
        <v>10908</v>
      </c>
      <c r="AQ75" s="861"/>
      <c r="AR75" s="861"/>
      <c r="AS75" s="861"/>
      <c r="AT75" s="817"/>
      <c r="AU75" s="862">
        <v>87</v>
      </c>
      <c r="AV75" s="861"/>
      <c r="AW75" s="861"/>
      <c r="AX75" s="861"/>
      <c r="AY75" s="817"/>
      <c r="AZ75" s="815"/>
      <c r="BA75" s="815"/>
      <c r="BB75" s="815"/>
      <c r="BC75" s="815"/>
      <c r="BD75" s="816"/>
      <c r="BE75" s="226"/>
      <c r="BF75" s="226"/>
      <c r="BG75" s="226"/>
      <c r="BH75" s="226"/>
      <c r="BI75" s="226"/>
      <c r="BJ75" s="226"/>
      <c r="BK75" s="226"/>
      <c r="BL75" s="226"/>
      <c r="BM75" s="226"/>
      <c r="BN75" s="226"/>
      <c r="BO75" s="226"/>
      <c r="BP75" s="226"/>
      <c r="BQ75" s="223">
        <v>69</v>
      </c>
      <c r="BR75" s="228"/>
      <c r="BS75" s="842"/>
      <c r="BT75" s="843"/>
      <c r="BU75" s="843"/>
      <c r="BV75" s="843"/>
      <c r="BW75" s="843"/>
      <c r="BX75" s="843"/>
      <c r="BY75" s="843"/>
      <c r="BZ75" s="843"/>
      <c r="CA75" s="843"/>
      <c r="CB75" s="843"/>
      <c r="CC75" s="843"/>
      <c r="CD75" s="843"/>
      <c r="CE75" s="843"/>
      <c r="CF75" s="843"/>
      <c r="CG75" s="848"/>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215"/>
    </row>
    <row r="76" spans="1:131" ht="26.25" customHeight="1" x14ac:dyDescent="0.2">
      <c r="A76" s="223">
        <v>9</v>
      </c>
      <c r="B76" s="856" t="s">
        <v>581</v>
      </c>
      <c r="C76" s="857"/>
      <c r="D76" s="857"/>
      <c r="E76" s="857"/>
      <c r="F76" s="857"/>
      <c r="G76" s="857"/>
      <c r="H76" s="857"/>
      <c r="I76" s="857"/>
      <c r="J76" s="857"/>
      <c r="K76" s="857"/>
      <c r="L76" s="857"/>
      <c r="M76" s="857"/>
      <c r="N76" s="857"/>
      <c r="O76" s="857"/>
      <c r="P76" s="858"/>
      <c r="Q76" s="860">
        <v>3262</v>
      </c>
      <c r="R76" s="861"/>
      <c r="S76" s="861"/>
      <c r="T76" s="861"/>
      <c r="U76" s="817"/>
      <c r="V76" s="862">
        <v>3268</v>
      </c>
      <c r="W76" s="861"/>
      <c r="X76" s="861"/>
      <c r="Y76" s="861"/>
      <c r="Z76" s="817"/>
      <c r="AA76" s="862">
        <v>294</v>
      </c>
      <c r="AB76" s="861"/>
      <c r="AC76" s="861"/>
      <c r="AD76" s="861"/>
      <c r="AE76" s="817"/>
      <c r="AF76" s="862" t="s">
        <v>572</v>
      </c>
      <c r="AG76" s="861"/>
      <c r="AH76" s="861"/>
      <c r="AI76" s="861"/>
      <c r="AJ76" s="817"/>
      <c r="AK76" s="862" t="s">
        <v>572</v>
      </c>
      <c r="AL76" s="861"/>
      <c r="AM76" s="861"/>
      <c r="AN76" s="861"/>
      <c r="AO76" s="817"/>
      <c r="AP76" s="862">
        <v>487</v>
      </c>
      <c r="AQ76" s="861"/>
      <c r="AR76" s="861"/>
      <c r="AS76" s="861"/>
      <c r="AT76" s="817"/>
      <c r="AU76" s="862">
        <v>207</v>
      </c>
      <c r="AV76" s="861"/>
      <c r="AW76" s="861"/>
      <c r="AX76" s="861"/>
      <c r="AY76" s="817"/>
      <c r="AZ76" s="815"/>
      <c r="BA76" s="815"/>
      <c r="BB76" s="815"/>
      <c r="BC76" s="815"/>
      <c r="BD76" s="816"/>
      <c r="BE76" s="226"/>
      <c r="BF76" s="226"/>
      <c r="BG76" s="226"/>
      <c r="BH76" s="226"/>
      <c r="BI76" s="226"/>
      <c r="BJ76" s="226"/>
      <c r="BK76" s="226"/>
      <c r="BL76" s="226"/>
      <c r="BM76" s="226"/>
      <c r="BN76" s="226"/>
      <c r="BO76" s="226"/>
      <c r="BP76" s="226"/>
      <c r="BQ76" s="223">
        <v>70</v>
      </c>
      <c r="BR76" s="228"/>
      <c r="BS76" s="842"/>
      <c r="BT76" s="843"/>
      <c r="BU76" s="843"/>
      <c r="BV76" s="843"/>
      <c r="BW76" s="843"/>
      <c r="BX76" s="843"/>
      <c r="BY76" s="843"/>
      <c r="BZ76" s="843"/>
      <c r="CA76" s="843"/>
      <c r="CB76" s="843"/>
      <c r="CC76" s="843"/>
      <c r="CD76" s="843"/>
      <c r="CE76" s="843"/>
      <c r="CF76" s="843"/>
      <c r="CG76" s="848"/>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215"/>
    </row>
    <row r="77" spans="1:131" ht="26.25" customHeight="1" x14ac:dyDescent="0.2">
      <c r="A77" s="223">
        <v>10</v>
      </c>
      <c r="B77" s="856" t="s">
        <v>582</v>
      </c>
      <c r="C77" s="857"/>
      <c r="D77" s="857"/>
      <c r="E77" s="857"/>
      <c r="F77" s="857"/>
      <c r="G77" s="857"/>
      <c r="H77" s="857"/>
      <c r="I77" s="857"/>
      <c r="J77" s="857"/>
      <c r="K77" s="857"/>
      <c r="L77" s="857"/>
      <c r="M77" s="857"/>
      <c r="N77" s="857"/>
      <c r="O77" s="857"/>
      <c r="P77" s="858"/>
      <c r="Q77" s="860">
        <v>150</v>
      </c>
      <c r="R77" s="861"/>
      <c r="S77" s="861"/>
      <c r="T77" s="861"/>
      <c r="U77" s="817"/>
      <c r="V77" s="862">
        <v>145</v>
      </c>
      <c r="W77" s="861"/>
      <c r="X77" s="861"/>
      <c r="Y77" s="861"/>
      <c r="Z77" s="817"/>
      <c r="AA77" s="862">
        <v>5</v>
      </c>
      <c r="AB77" s="861"/>
      <c r="AC77" s="861"/>
      <c r="AD77" s="861"/>
      <c r="AE77" s="817"/>
      <c r="AF77" s="862">
        <v>5</v>
      </c>
      <c r="AG77" s="861"/>
      <c r="AH77" s="861"/>
      <c r="AI77" s="861"/>
      <c r="AJ77" s="817"/>
      <c r="AK77" s="862" t="s">
        <v>572</v>
      </c>
      <c r="AL77" s="861"/>
      <c r="AM77" s="861"/>
      <c r="AN77" s="861"/>
      <c r="AO77" s="817"/>
      <c r="AP77" s="862" t="s">
        <v>572</v>
      </c>
      <c r="AQ77" s="861"/>
      <c r="AR77" s="861"/>
      <c r="AS77" s="861"/>
      <c r="AT77" s="817"/>
      <c r="AU77" s="862" t="s">
        <v>572</v>
      </c>
      <c r="AV77" s="861"/>
      <c r="AW77" s="861"/>
      <c r="AX77" s="861"/>
      <c r="AY77" s="817"/>
      <c r="AZ77" s="815"/>
      <c r="BA77" s="815"/>
      <c r="BB77" s="815"/>
      <c r="BC77" s="815"/>
      <c r="BD77" s="816"/>
      <c r="BE77" s="226"/>
      <c r="BF77" s="226"/>
      <c r="BG77" s="226"/>
      <c r="BH77" s="226"/>
      <c r="BI77" s="226"/>
      <c r="BJ77" s="226"/>
      <c r="BK77" s="226"/>
      <c r="BL77" s="226"/>
      <c r="BM77" s="226"/>
      <c r="BN77" s="226"/>
      <c r="BO77" s="226"/>
      <c r="BP77" s="226"/>
      <c r="BQ77" s="223">
        <v>71</v>
      </c>
      <c r="BR77" s="228"/>
      <c r="BS77" s="842"/>
      <c r="BT77" s="843"/>
      <c r="BU77" s="843"/>
      <c r="BV77" s="843"/>
      <c r="BW77" s="843"/>
      <c r="BX77" s="843"/>
      <c r="BY77" s="843"/>
      <c r="BZ77" s="843"/>
      <c r="CA77" s="843"/>
      <c r="CB77" s="843"/>
      <c r="CC77" s="843"/>
      <c r="CD77" s="843"/>
      <c r="CE77" s="843"/>
      <c r="CF77" s="843"/>
      <c r="CG77" s="848"/>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215"/>
    </row>
    <row r="78" spans="1:131" ht="26.25" customHeight="1" x14ac:dyDescent="0.2">
      <c r="A78" s="223">
        <v>11</v>
      </c>
      <c r="B78" s="856" t="s">
        <v>583</v>
      </c>
      <c r="C78" s="857"/>
      <c r="D78" s="857"/>
      <c r="E78" s="857"/>
      <c r="F78" s="857"/>
      <c r="G78" s="857"/>
      <c r="H78" s="857"/>
      <c r="I78" s="857"/>
      <c r="J78" s="857"/>
      <c r="K78" s="857"/>
      <c r="L78" s="857"/>
      <c r="M78" s="857"/>
      <c r="N78" s="857"/>
      <c r="O78" s="857"/>
      <c r="P78" s="858"/>
      <c r="Q78" s="859">
        <v>69</v>
      </c>
      <c r="R78" s="813"/>
      <c r="S78" s="813"/>
      <c r="T78" s="813"/>
      <c r="U78" s="813"/>
      <c r="V78" s="813">
        <v>66</v>
      </c>
      <c r="W78" s="813"/>
      <c r="X78" s="813"/>
      <c r="Y78" s="813"/>
      <c r="Z78" s="813"/>
      <c r="AA78" s="813">
        <v>3</v>
      </c>
      <c r="AB78" s="813"/>
      <c r="AC78" s="813"/>
      <c r="AD78" s="813"/>
      <c r="AE78" s="813"/>
      <c r="AF78" s="813">
        <v>3</v>
      </c>
      <c r="AG78" s="813"/>
      <c r="AH78" s="813"/>
      <c r="AI78" s="813"/>
      <c r="AJ78" s="813"/>
      <c r="AK78" s="813" t="s">
        <v>572</v>
      </c>
      <c r="AL78" s="813"/>
      <c r="AM78" s="813"/>
      <c r="AN78" s="813"/>
      <c r="AO78" s="813"/>
      <c r="AP78" s="813" t="s">
        <v>572</v>
      </c>
      <c r="AQ78" s="813"/>
      <c r="AR78" s="813"/>
      <c r="AS78" s="813"/>
      <c r="AT78" s="813"/>
      <c r="AU78" s="813" t="s">
        <v>572</v>
      </c>
      <c r="AV78" s="813"/>
      <c r="AW78" s="813"/>
      <c r="AX78" s="813"/>
      <c r="AY78" s="813"/>
      <c r="AZ78" s="815"/>
      <c r="BA78" s="815"/>
      <c r="BB78" s="815"/>
      <c r="BC78" s="815"/>
      <c r="BD78" s="816"/>
      <c r="BE78" s="226"/>
      <c r="BF78" s="226"/>
      <c r="BG78" s="226"/>
      <c r="BH78" s="226"/>
      <c r="BI78" s="226"/>
      <c r="BJ78" s="215"/>
      <c r="BK78" s="215"/>
      <c r="BL78" s="215"/>
      <c r="BM78" s="215"/>
      <c r="BN78" s="215"/>
      <c r="BO78" s="226"/>
      <c r="BP78" s="226"/>
      <c r="BQ78" s="223">
        <v>72</v>
      </c>
      <c r="BR78" s="228"/>
      <c r="BS78" s="842"/>
      <c r="BT78" s="843"/>
      <c r="BU78" s="843"/>
      <c r="BV78" s="843"/>
      <c r="BW78" s="843"/>
      <c r="BX78" s="843"/>
      <c r="BY78" s="843"/>
      <c r="BZ78" s="843"/>
      <c r="CA78" s="843"/>
      <c r="CB78" s="843"/>
      <c r="CC78" s="843"/>
      <c r="CD78" s="843"/>
      <c r="CE78" s="843"/>
      <c r="CF78" s="843"/>
      <c r="CG78" s="848"/>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215"/>
    </row>
    <row r="79" spans="1:131" ht="26.25" customHeight="1" x14ac:dyDescent="0.2">
      <c r="A79" s="223">
        <v>12</v>
      </c>
      <c r="B79" s="856" t="s">
        <v>584</v>
      </c>
      <c r="C79" s="857"/>
      <c r="D79" s="857"/>
      <c r="E79" s="857"/>
      <c r="F79" s="857"/>
      <c r="G79" s="857"/>
      <c r="H79" s="857"/>
      <c r="I79" s="857"/>
      <c r="J79" s="857"/>
      <c r="K79" s="857"/>
      <c r="L79" s="857"/>
      <c r="M79" s="857"/>
      <c r="N79" s="857"/>
      <c r="O79" s="857"/>
      <c r="P79" s="858"/>
      <c r="Q79" s="859">
        <v>5991</v>
      </c>
      <c r="R79" s="813"/>
      <c r="S79" s="813"/>
      <c r="T79" s="813"/>
      <c r="U79" s="813"/>
      <c r="V79" s="813">
        <v>5667</v>
      </c>
      <c r="W79" s="813"/>
      <c r="X79" s="813"/>
      <c r="Y79" s="813"/>
      <c r="Z79" s="813"/>
      <c r="AA79" s="813">
        <v>324</v>
      </c>
      <c r="AB79" s="813"/>
      <c r="AC79" s="813"/>
      <c r="AD79" s="813"/>
      <c r="AE79" s="813"/>
      <c r="AF79" s="813">
        <v>6100</v>
      </c>
      <c r="AG79" s="813"/>
      <c r="AH79" s="813"/>
      <c r="AI79" s="813"/>
      <c r="AJ79" s="813"/>
      <c r="AK79" s="813" t="s">
        <v>572</v>
      </c>
      <c r="AL79" s="813"/>
      <c r="AM79" s="813"/>
      <c r="AN79" s="813"/>
      <c r="AO79" s="813"/>
      <c r="AP79" s="813">
        <v>4234</v>
      </c>
      <c r="AQ79" s="813"/>
      <c r="AR79" s="813"/>
      <c r="AS79" s="813"/>
      <c r="AT79" s="813"/>
      <c r="AU79" s="813" t="s">
        <v>572</v>
      </c>
      <c r="AV79" s="813"/>
      <c r="AW79" s="813"/>
      <c r="AX79" s="813"/>
      <c r="AY79" s="813"/>
      <c r="AZ79" s="815"/>
      <c r="BA79" s="815"/>
      <c r="BB79" s="815"/>
      <c r="BC79" s="815"/>
      <c r="BD79" s="816"/>
      <c r="BE79" s="226"/>
      <c r="BF79" s="226"/>
      <c r="BG79" s="226"/>
      <c r="BH79" s="226"/>
      <c r="BI79" s="226"/>
      <c r="BJ79" s="215"/>
      <c r="BK79" s="215"/>
      <c r="BL79" s="215"/>
      <c r="BM79" s="215"/>
      <c r="BN79" s="215"/>
      <c r="BO79" s="226"/>
      <c r="BP79" s="226"/>
      <c r="BQ79" s="223">
        <v>73</v>
      </c>
      <c r="BR79" s="228"/>
      <c r="BS79" s="842"/>
      <c r="BT79" s="843"/>
      <c r="BU79" s="843"/>
      <c r="BV79" s="843"/>
      <c r="BW79" s="843"/>
      <c r="BX79" s="843"/>
      <c r="BY79" s="843"/>
      <c r="BZ79" s="843"/>
      <c r="CA79" s="843"/>
      <c r="CB79" s="843"/>
      <c r="CC79" s="843"/>
      <c r="CD79" s="843"/>
      <c r="CE79" s="843"/>
      <c r="CF79" s="843"/>
      <c r="CG79" s="848"/>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215"/>
    </row>
    <row r="80" spans="1:131" ht="26.25" customHeight="1" x14ac:dyDescent="0.2">
      <c r="A80" s="223">
        <v>13</v>
      </c>
      <c r="B80" s="856"/>
      <c r="C80" s="857"/>
      <c r="D80" s="857"/>
      <c r="E80" s="857"/>
      <c r="F80" s="857"/>
      <c r="G80" s="857"/>
      <c r="H80" s="857"/>
      <c r="I80" s="857"/>
      <c r="J80" s="857"/>
      <c r="K80" s="857"/>
      <c r="L80" s="857"/>
      <c r="M80" s="857"/>
      <c r="N80" s="857"/>
      <c r="O80" s="857"/>
      <c r="P80" s="858"/>
      <c r="Q80" s="859"/>
      <c r="R80" s="813"/>
      <c r="S80" s="813"/>
      <c r="T80" s="813"/>
      <c r="U80" s="813"/>
      <c r="V80" s="813"/>
      <c r="W80" s="813"/>
      <c r="X80" s="813"/>
      <c r="Y80" s="813"/>
      <c r="Z80" s="813"/>
      <c r="AA80" s="813"/>
      <c r="AB80" s="813"/>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813"/>
      <c r="AY80" s="813"/>
      <c r="AZ80" s="815"/>
      <c r="BA80" s="815"/>
      <c r="BB80" s="815"/>
      <c r="BC80" s="815"/>
      <c r="BD80" s="816"/>
      <c r="BE80" s="226"/>
      <c r="BF80" s="226"/>
      <c r="BG80" s="226"/>
      <c r="BH80" s="226"/>
      <c r="BI80" s="226"/>
      <c r="BJ80" s="226"/>
      <c r="BK80" s="226"/>
      <c r="BL80" s="226"/>
      <c r="BM80" s="226"/>
      <c r="BN80" s="226"/>
      <c r="BO80" s="226"/>
      <c r="BP80" s="226"/>
      <c r="BQ80" s="223">
        <v>74</v>
      </c>
      <c r="BR80" s="228"/>
      <c r="BS80" s="842"/>
      <c r="BT80" s="843"/>
      <c r="BU80" s="843"/>
      <c r="BV80" s="843"/>
      <c r="BW80" s="843"/>
      <c r="BX80" s="843"/>
      <c r="BY80" s="843"/>
      <c r="BZ80" s="843"/>
      <c r="CA80" s="843"/>
      <c r="CB80" s="843"/>
      <c r="CC80" s="843"/>
      <c r="CD80" s="843"/>
      <c r="CE80" s="843"/>
      <c r="CF80" s="843"/>
      <c r="CG80" s="848"/>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215"/>
    </row>
    <row r="81" spans="1:131" ht="26.25" customHeight="1" x14ac:dyDescent="0.2">
      <c r="A81" s="223">
        <v>14</v>
      </c>
      <c r="B81" s="856"/>
      <c r="C81" s="857"/>
      <c r="D81" s="857"/>
      <c r="E81" s="857"/>
      <c r="F81" s="857"/>
      <c r="G81" s="857"/>
      <c r="H81" s="857"/>
      <c r="I81" s="857"/>
      <c r="J81" s="857"/>
      <c r="K81" s="857"/>
      <c r="L81" s="857"/>
      <c r="M81" s="857"/>
      <c r="N81" s="857"/>
      <c r="O81" s="857"/>
      <c r="P81" s="858"/>
      <c r="Q81" s="859"/>
      <c r="R81" s="813"/>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813"/>
      <c r="AP81" s="813"/>
      <c r="AQ81" s="813"/>
      <c r="AR81" s="813"/>
      <c r="AS81" s="813"/>
      <c r="AT81" s="813"/>
      <c r="AU81" s="813"/>
      <c r="AV81" s="813"/>
      <c r="AW81" s="813"/>
      <c r="AX81" s="813"/>
      <c r="AY81" s="813"/>
      <c r="AZ81" s="815"/>
      <c r="BA81" s="815"/>
      <c r="BB81" s="815"/>
      <c r="BC81" s="815"/>
      <c r="BD81" s="816"/>
      <c r="BE81" s="226"/>
      <c r="BF81" s="226"/>
      <c r="BG81" s="226"/>
      <c r="BH81" s="226"/>
      <c r="BI81" s="226"/>
      <c r="BJ81" s="226"/>
      <c r="BK81" s="226"/>
      <c r="BL81" s="226"/>
      <c r="BM81" s="226"/>
      <c r="BN81" s="226"/>
      <c r="BO81" s="226"/>
      <c r="BP81" s="226"/>
      <c r="BQ81" s="223">
        <v>75</v>
      </c>
      <c r="BR81" s="228"/>
      <c r="BS81" s="842"/>
      <c r="BT81" s="843"/>
      <c r="BU81" s="843"/>
      <c r="BV81" s="843"/>
      <c r="BW81" s="843"/>
      <c r="BX81" s="843"/>
      <c r="BY81" s="843"/>
      <c r="BZ81" s="843"/>
      <c r="CA81" s="843"/>
      <c r="CB81" s="843"/>
      <c r="CC81" s="843"/>
      <c r="CD81" s="843"/>
      <c r="CE81" s="843"/>
      <c r="CF81" s="843"/>
      <c r="CG81" s="848"/>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215"/>
    </row>
    <row r="82" spans="1:131" ht="26.25" customHeight="1" x14ac:dyDescent="0.2">
      <c r="A82" s="223">
        <v>15</v>
      </c>
      <c r="B82" s="856"/>
      <c r="C82" s="857"/>
      <c r="D82" s="857"/>
      <c r="E82" s="857"/>
      <c r="F82" s="857"/>
      <c r="G82" s="857"/>
      <c r="H82" s="857"/>
      <c r="I82" s="857"/>
      <c r="J82" s="857"/>
      <c r="K82" s="857"/>
      <c r="L82" s="857"/>
      <c r="M82" s="857"/>
      <c r="N82" s="857"/>
      <c r="O82" s="857"/>
      <c r="P82" s="858"/>
      <c r="Q82" s="859"/>
      <c r="R82" s="813"/>
      <c r="S82" s="813"/>
      <c r="T82" s="813"/>
      <c r="U82" s="813"/>
      <c r="V82" s="813"/>
      <c r="W82" s="813"/>
      <c r="X82" s="813"/>
      <c r="Y82" s="813"/>
      <c r="Z82" s="813"/>
      <c r="AA82" s="813"/>
      <c r="AB82" s="813"/>
      <c r="AC82" s="813"/>
      <c r="AD82" s="813"/>
      <c r="AE82" s="813"/>
      <c r="AF82" s="813"/>
      <c r="AG82" s="813"/>
      <c r="AH82" s="813"/>
      <c r="AI82" s="813"/>
      <c r="AJ82" s="813"/>
      <c r="AK82" s="813"/>
      <c r="AL82" s="813"/>
      <c r="AM82" s="813"/>
      <c r="AN82" s="813"/>
      <c r="AO82" s="813"/>
      <c r="AP82" s="813"/>
      <c r="AQ82" s="813"/>
      <c r="AR82" s="813"/>
      <c r="AS82" s="813"/>
      <c r="AT82" s="813"/>
      <c r="AU82" s="813"/>
      <c r="AV82" s="813"/>
      <c r="AW82" s="813"/>
      <c r="AX82" s="813"/>
      <c r="AY82" s="813"/>
      <c r="AZ82" s="815"/>
      <c r="BA82" s="815"/>
      <c r="BB82" s="815"/>
      <c r="BC82" s="815"/>
      <c r="BD82" s="816"/>
      <c r="BE82" s="226"/>
      <c r="BF82" s="226"/>
      <c r="BG82" s="226"/>
      <c r="BH82" s="226"/>
      <c r="BI82" s="226"/>
      <c r="BJ82" s="226"/>
      <c r="BK82" s="226"/>
      <c r="BL82" s="226"/>
      <c r="BM82" s="226"/>
      <c r="BN82" s="226"/>
      <c r="BO82" s="226"/>
      <c r="BP82" s="226"/>
      <c r="BQ82" s="223">
        <v>76</v>
      </c>
      <c r="BR82" s="228"/>
      <c r="BS82" s="842"/>
      <c r="BT82" s="843"/>
      <c r="BU82" s="843"/>
      <c r="BV82" s="843"/>
      <c r="BW82" s="843"/>
      <c r="BX82" s="843"/>
      <c r="BY82" s="843"/>
      <c r="BZ82" s="843"/>
      <c r="CA82" s="843"/>
      <c r="CB82" s="843"/>
      <c r="CC82" s="843"/>
      <c r="CD82" s="843"/>
      <c r="CE82" s="843"/>
      <c r="CF82" s="843"/>
      <c r="CG82" s="848"/>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215"/>
    </row>
    <row r="83" spans="1:131" ht="26.25" customHeight="1" x14ac:dyDescent="0.2">
      <c r="A83" s="223">
        <v>16</v>
      </c>
      <c r="B83" s="856"/>
      <c r="C83" s="857"/>
      <c r="D83" s="857"/>
      <c r="E83" s="857"/>
      <c r="F83" s="857"/>
      <c r="G83" s="857"/>
      <c r="H83" s="857"/>
      <c r="I83" s="857"/>
      <c r="J83" s="857"/>
      <c r="K83" s="857"/>
      <c r="L83" s="857"/>
      <c r="M83" s="857"/>
      <c r="N83" s="857"/>
      <c r="O83" s="857"/>
      <c r="P83" s="858"/>
      <c r="Q83" s="859"/>
      <c r="R83" s="813"/>
      <c r="S83" s="813"/>
      <c r="T83" s="813"/>
      <c r="U83" s="813"/>
      <c r="V83" s="813"/>
      <c r="W83" s="813"/>
      <c r="X83" s="813"/>
      <c r="Y83" s="813"/>
      <c r="Z83" s="813"/>
      <c r="AA83" s="813"/>
      <c r="AB83" s="813"/>
      <c r="AC83" s="813"/>
      <c r="AD83" s="813"/>
      <c r="AE83" s="813"/>
      <c r="AF83" s="813"/>
      <c r="AG83" s="813"/>
      <c r="AH83" s="813"/>
      <c r="AI83" s="813"/>
      <c r="AJ83" s="813"/>
      <c r="AK83" s="813"/>
      <c r="AL83" s="813"/>
      <c r="AM83" s="813"/>
      <c r="AN83" s="813"/>
      <c r="AO83" s="813"/>
      <c r="AP83" s="813"/>
      <c r="AQ83" s="813"/>
      <c r="AR83" s="813"/>
      <c r="AS83" s="813"/>
      <c r="AT83" s="813"/>
      <c r="AU83" s="813"/>
      <c r="AV83" s="813"/>
      <c r="AW83" s="813"/>
      <c r="AX83" s="813"/>
      <c r="AY83" s="813"/>
      <c r="AZ83" s="815"/>
      <c r="BA83" s="815"/>
      <c r="BB83" s="815"/>
      <c r="BC83" s="815"/>
      <c r="BD83" s="816"/>
      <c r="BE83" s="226"/>
      <c r="BF83" s="226"/>
      <c r="BG83" s="226"/>
      <c r="BH83" s="226"/>
      <c r="BI83" s="226"/>
      <c r="BJ83" s="226"/>
      <c r="BK83" s="226"/>
      <c r="BL83" s="226"/>
      <c r="BM83" s="226"/>
      <c r="BN83" s="226"/>
      <c r="BO83" s="226"/>
      <c r="BP83" s="226"/>
      <c r="BQ83" s="223">
        <v>77</v>
      </c>
      <c r="BR83" s="228"/>
      <c r="BS83" s="842"/>
      <c r="BT83" s="843"/>
      <c r="BU83" s="843"/>
      <c r="BV83" s="843"/>
      <c r="BW83" s="843"/>
      <c r="BX83" s="843"/>
      <c r="BY83" s="843"/>
      <c r="BZ83" s="843"/>
      <c r="CA83" s="843"/>
      <c r="CB83" s="843"/>
      <c r="CC83" s="843"/>
      <c r="CD83" s="843"/>
      <c r="CE83" s="843"/>
      <c r="CF83" s="843"/>
      <c r="CG83" s="848"/>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215"/>
    </row>
    <row r="84" spans="1:131" ht="26.25" customHeight="1" x14ac:dyDescent="0.2">
      <c r="A84" s="223">
        <v>17</v>
      </c>
      <c r="B84" s="856"/>
      <c r="C84" s="857"/>
      <c r="D84" s="857"/>
      <c r="E84" s="857"/>
      <c r="F84" s="857"/>
      <c r="G84" s="857"/>
      <c r="H84" s="857"/>
      <c r="I84" s="857"/>
      <c r="J84" s="857"/>
      <c r="K84" s="857"/>
      <c r="L84" s="857"/>
      <c r="M84" s="857"/>
      <c r="N84" s="857"/>
      <c r="O84" s="857"/>
      <c r="P84" s="858"/>
      <c r="Q84" s="859"/>
      <c r="R84" s="813"/>
      <c r="S84" s="813"/>
      <c r="T84" s="813"/>
      <c r="U84" s="813"/>
      <c r="V84" s="813"/>
      <c r="W84" s="813"/>
      <c r="X84" s="813"/>
      <c r="Y84" s="813"/>
      <c r="Z84" s="813"/>
      <c r="AA84" s="813"/>
      <c r="AB84" s="813"/>
      <c r="AC84" s="813"/>
      <c r="AD84" s="813"/>
      <c r="AE84" s="813"/>
      <c r="AF84" s="813"/>
      <c r="AG84" s="813"/>
      <c r="AH84" s="813"/>
      <c r="AI84" s="813"/>
      <c r="AJ84" s="813"/>
      <c r="AK84" s="813"/>
      <c r="AL84" s="813"/>
      <c r="AM84" s="813"/>
      <c r="AN84" s="813"/>
      <c r="AO84" s="813"/>
      <c r="AP84" s="813"/>
      <c r="AQ84" s="813"/>
      <c r="AR84" s="813"/>
      <c r="AS84" s="813"/>
      <c r="AT84" s="813"/>
      <c r="AU84" s="813"/>
      <c r="AV84" s="813"/>
      <c r="AW84" s="813"/>
      <c r="AX84" s="813"/>
      <c r="AY84" s="813"/>
      <c r="AZ84" s="815"/>
      <c r="BA84" s="815"/>
      <c r="BB84" s="815"/>
      <c r="BC84" s="815"/>
      <c r="BD84" s="816"/>
      <c r="BE84" s="226"/>
      <c r="BF84" s="226"/>
      <c r="BG84" s="226"/>
      <c r="BH84" s="226"/>
      <c r="BI84" s="226"/>
      <c r="BJ84" s="226"/>
      <c r="BK84" s="226"/>
      <c r="BL84" s="226"/>
      <c r="BM84" s="226"/>
      <c r="BN84" s="226"/>
      <c r="BO84" s="226"/>
      <c r="BP84" s="226"/>
      <c r="BQ84" s="223">
        <v>78</v>
      </c>
      <c r="BR84" s="228"/>
      <c r="BS84" s="842"/>
      <c r="BT84" s="843"/>
      <c r="BU84" s="843"/>
      <c r="BV84" s="843"/>
      <c r="BW84" s="843"/>
      <c r="BX84" s="843"/>
      <c r="BY84" s="843"/>
      <c r="BZ84" s="843"/>
      <c r="CA84" s="843"/>
      <c r="CB84" s="843"/>
      <c r="CC84" s="843"/>
      <c r="CD84" s="843"/>
      <c r="CE84" s="843"/>
      <c r="CF84" s="843"/>
      <c r="CG84" s="848"/>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215"/>
    </row>
    <row r="85" spans="1:131" ht="26.25" customHeight="1" x14ac:dyDescent="0.2">
      <c r="A85" s="223">
        <v>18</v>
      </c>
      <c r="B85" s="856"/>
      <c r="C85" s="857"/>
      <c r="D85" s="857"/>
      <c r="E85" s="857"/>
      <c r="F85" s="857"/>
      <c r="G85" s="857"/>
      <c r="H85" s="857"/>
      <c r="I85" s="857"/>
      <c r="J85" s="857"/>
      <c r="K85" s="857"/>
      <c r="L85" s="857"/>
      <c r="M85" s="857"/>
      <c r="N85" s="857"/>
      <c r="O85" s="857"/>
      <c r="P85" s="858"/>
      <c r="Q85" s="859"/>
      <c r="R85" s="813"/>
      <c r="S85" s="813"/>
      <c r="T85" s="813"/>
      <c r="U85" s="813"/>
      <c r="V85" s="813"/>
      <c r="W85" s="813"/>
      <c r="X85" s="813"/>
      <c r="Y85" s="813"/>
      <c r="Z85" s="813"/>
      <c r="AA85" s="813"/>
      <c r="AB85" s="813"/>
      <c r="AC85" s="813"/>
      <c r="AD85" s="813"/>
      <c r="AE85" s="813"/>
      <c r="AF85" s="813"/>
      <c r="AG85" s="813"/>
      <c r="AH85" s="813"/>
      <c r="AI85" s="813"/>
      <c r="AJ85" s="813"/>
      <c r="AK85" s="813"/>
      <c r="AL85" s="813"/>
      <c r="AM85" s="813"/>
      <c r="AN85" s="813"/>
      <c r="AO85" s="813"/>
      <c r="AP85" s="813"/>
      <c r="AQ85" s="813"/>
      <c r="AR85" s="813"/>
      <c r="AS85" s="813"/>
      <c r="AT85" s="813"/>
      <c r="AU85" s="813"/>
      <c r="AV85" s="813"/>
      <c r="AW85" s="813"/>
      <c r="AX85" s="813"/>
      <c r="AY85" s="813"/>
      <c r="AZ85" s="815"/>
      <c r="BA85" s="815"/>
      <c r="BB85" s="815"/>
      <c r="BC85" s="815"/>
      <c r="BD85" s="816"/>
      <c r="BE85" s="226"/>
      <c r="BF85" s="226"/>
      <c r="BG85" s="226"/>
      <c r="BH85" s="226"/>
      <c r="BI85" s="226"/>
      <c r="BJ85" s="226"/>
      <c r="BK85" s="226"/>
      <c r="BL85" s="226"/>
      <c r="BM85" s="226"/>
      <c r="BN85" s="226"/>
      <c r="BO85" s="226"/>
      <c r="BP85" s="226"/>
      <c r="BQ85" s="223">
        <v>79</v>
      </c>
      <c r="BR85" s="228"/>
      <c r="BS85" s="842"/>
      <c r="BT85" s="843"/>
      <c r="BU85" s="843"/>
      <c r="BV85" s="843"/>
      <c r="BW85" s="843"/>
      <c r="BX85" s="843"/>
      <c r="BY85" s="843"/>
      <c r="BZ85" s="843"/>
      <c r="CA85" s="843"/>
      <c r="CB85" s="843"/>
      <c r="CC85" s="843"/>
      <c r="CD85" s="843"/>
      <c r="CE85" s="843"/>
      <c r="CF85" s="843"/>
      <c r="CG85" s="848"/>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215"/>
    </row>
    <row r="86" spans="1:131" ht="26.25" customHeight="1" x14ac:dyDescent="0.2">
      <c r="A86" s="223">
        <v>19</v>
      </c>
      <c r="B86" s="856"/>
      <c r="C86" s="857"/>
      <c r="D86" s="857"/>
      <c r="E86" s="857"/>
      <c r="F86" s="857"/>
      <c r="G86" s="857"/>
      <c r="H86" s="857"/>
      <c r="I86" s="857"/>
      <c r="J86" s="857"/>
      <c r="K86" s="857"/>
      <c r="L86" s="857"/>
      <c r="M86" s="857"/>
      <c r="N86" s="857"/>
      <c r="O86" s="857"/>
      <c r="P86" s="858"/>
      <c r="Q86" s="859"/>
      <c r="R86" s="813"/>
      <c r="S86" s="813"/>
      <c r="T86" s="813"/>
      <c r="U86" s="813"/>
      <c r="V86" s="813"/>
      <c r="W86" s="813"/>
      <c r="X86" s="813"/>
      <c r="Y86" s="813"/>
      <c r="Z86" s="813"/>
      <c r="AA86" s="813"/>
      <c r="AB86" s="813"/>
      <c r="AC86" s="813"/>
      <c r="AD86" s="813"/>
      <c r="AE86" s="813"/>
      <c r="AF86" s="813"/>
      <c r="AG86" s="813"/>
      <c r="AH86" s="813"/>
      <c r="AI86" s="813"/>
      <c r="AJ86" s="813"/>
      <c r="AK86" s="813"/>
      <c r="AL86" s="813"/>
      <c r="AM86" s="813"/>
      <c r="AN86" s="813"/>
      <c r="AO86" s="813"/>
      <c r="AP86" s="813"/>
      <c r="AQ86" s="813"/>
      <c r="AR86" s="813"/>
      <c r="AS86" s="813"/>
      <c r="AT86" s="813"/>
      <c r="AU86" s="813"/>
      <c r="AV86" s="813"/>
      <c r="AW86" s="813"/>
      <c r="AX86" s="813"/>
      <c r="AY86" s="813"/>
      <c r="AZ86" s="815"/>
      <c r="BA86" s="815"/>
      <c r="BB86" s="815"/>
      <c r="BC86" s="815"/>
      <c r="BD86" s="816"/>
      <c r="BE86" s="226"/>
      <c r="BF86" s="226"/>
      <c r="BG86" s="226"/>
      <c r="BH86" s="226"/>
      <c r="BI86" s="226"/>
      <c r="BJ86" s="226"/>
      <c r="BK86" s="226"/>
      <c r="BL86" s="226"/>
      <c r="BM86" s="226"/>
      <c r="BN86" s="226"/>
      <c r="BO86" s="226"/>
      <c r="BP86" s="226"/>
      <c r="BQ86" s="223">
        <v>80</v>
      </c>
      <c r="BR86" s="228"/>
      <c r="BS86" s="842"/>
      <c r="BT86" s="843"/>
      <c r="BU86" s="843"/>
      <c r="BV86" s="843"/>
      <c r="BW86" s="843"/>
      <c r="BX86" s="843"/>
      <c r="BY86" s="843"/>
      <c r="BZ86" s="843"/>
      <c r="CA86" s="843"/>
      <c r="CB86" s="843"/>
      <c r="CC86" s="843"/>
      <c r="CD86" s="843"/>
      <c r="CE86" s="843"/>
      <c r="CF86" s="843"/>
      <c r="CG86" s="848"/>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215"/>
    </row>
    <row r="87" spans="1:131" ht="26.25" customHeight="1" x14ac:dyDescent="0.2">
      <c r="A87" s="229">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226"/>
      <c r="BF87" s="226"/>
      <c r="BG87" s="226"/>
      <c r="BH87" s="226"/>
      <c r="BI87" s="226"/>
      <c r="BJ87" s="226"/>
      <c r="BK87" s="226"/>
      <c r="BL87" s="226"/>
      <c r="BM87" s="226"/>
      <c r="BN87" s="226"/>
      <c r="BO87" s="226"/>
      <c r="BP87" s="226"/>
      <c r="BQ87" s="223">
        <v>81</v>
      </c>
      <c r="BR87" s="228"/>
      <c r="BS87" s="842"/>
      <c r="BT87" s="843"/>
      <c r="BU87" s="843"/>
      <c r="BV87" s="843"/>
      <c r="BW87" s="843"/>
      <c r="BX87" s="843"/>
      <c r="BY87" s="843"/>
      <c r="BZ87" s="843"/>
      <c r="CA87" s="843"/>
      <c r="CB87" s="843"/>
      <c r="CC87" s="843"/>
      <c r="CD87" s="843"/>
      <c r="CE87" s="843"/>
      <c r="CF87" s="843"/>
      <c r="CG87" s="848"/>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215"/>
    </row>
    <row r="88" spans="1:131" ht="26.25" customHeight="1" thickBot="1" x14ac:dyDescent="0.25">
      <c r="A88" s="225" t="s">
        <v>391</v>
      </c>
      <c r="B88" s="772" t="s">
        <v>419</v>
      </c>
      <c r="C88" s="773"/>
      <c r="D88" s="773"/>
      <c r="E88" s="773"/>
      <c r="F88" s="773"/>
      <c r="G88" s="773"/>
      <c r="H88" s="773"/>
      <c r="I88" s="773"/>
      <c r="J88" s="773"/>
      <c r="K88" s="773"/>
      <c r="L88" s="773"/>
      <c r="M88" s="773"/>
      <c r="N88" s="773"/>
      <c r="O88" s="773"/>
      <c r="P88" s="774"/>
      <c r="Q88" s="823"/>
      <c r="R88" s="824"/>
      <c r="S88" s="824"/>
      <c r="T88" s="824"/>
      <c r="U88" s="824"/>
      <c r="V88" s="824"/>
      <c r="W88" s="824"/>
      <c r="X88" s="824"/>
      <c r="Y88" s="824"/>
      <c r="Z88" s="824"/>
      <c r="AA88" s="824"/>
      <c r="AB88" s="824"/>
      <c r="AC88" s="824"/>
      <c r="AD88" s="824"/>
      <c r="AE88" s="824"/>
      <c r="AF88" s="827">
        <v>22925</v>
      </c>
      <c r="AG88" s="827"/>
      <c r="AH88" s="827"/>
      <c r="AI88" s="827"/>
      <c r="AJ88" s="827"/>
      <c r="AK88" s="824"/>
      <c r="AL88" s="824"/>
      <c r="AM88" s="824"/>
      <c r="AN88" s="824"/>
      <c r="AO88" s="824"/>
      <c r="AP88" s="827">
        <v>19561</v>
      </c>
      <c r="AQ88" s="827"/>
      <c r="AR88" s="827"/>
      <c r="AS88" s="827"/>
      <c r="AT88" s="827"/>
      <c r="AU88" s="827">
        <v>653</v>
      </c>
      <c r="AV88" s="827"/>
      <c r="AW88" s="827"/>
      <c r="AX88" s="827"/>
      <c r="AY88" s="827"/>
      <c r="AZ88" s="832"/>
      <c r="BA88" s="832"/>
      <c r="BB88" s="832"/>
      <c r="BC88" s="832"/>
      <c r="BD88" s="833"/>
      <c r="BE88" s="226"/>
      <c r="BF88" s="226"/>
      <c r="BG88" s="226"/>
      <c r="BH88" s="226"/>
      <c r="BI88" s="226"/>
      <c r="BJ88" s="226"/>
      <c r="BK88" s="226"/>
      <c r="BL88" s="226"/>
      <c r="BM88" s="226"/>
      <c r="BN88" s="226"/>
      <c r="BO88" s="226"/>
      <c r="BP88" s="226"/>
      <c r="BQ88" s="223">
        <v>82</v>
      </c>
      <c r="BR88" s="228"/>
      <c r="BS88" s="842"/>
      <c r="BT88" s="843"/>
      <c r="BU88" s="843"/>
      <c r="BV88" s="843"/>
      <c r="BW88" s="843"/>
      <c r="BX88" s="843"/>
      <c r="BY88" s="843"/>
      <c r="BZ88" s="843"/>
      <c r="CA88" s="843"/>
      <c r="CB88" s="843"/>
      <c r="CC88" s="843"/>
      <c r="CD88" s="843"/>
      <c r="CE88" s="843"/>
      <c r="CF88" s="843"/>
      <c r="CG88" s="848"/>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215"/>
    </row>
    <row r="89" spans="1:131" ht="26.25" hidden="1" customHeight="1" x14ac:dyDescent="0.2">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842"/>
      <c r="BT89" s="843"/>
      <c r="BU89" s="843"/>
      <c r="BV89" s="843"/>
      <c r="BW89" s="843"/>
      <c r="BX89" s="843"/>
      <c r="BY89" s="843"/>
      <c r="BZ89" s="843"/>
      <c r="CA89" s="843"/>
      <c r="CB89" s="843"/>
      <c r="CC89" s="843"/>
      <c r="CD89" s="843"/>
      <c r="CE89" s="843"/>
      <c r="CF89" s="843"/>
      <c r="CG89" s="848"/>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215"/>
    </row>
    <row r="90" spans="1:131" ht="26.25" hidden="1" customHeight="1" x14ac:dyDescent="0.2">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842"/>
      <c r="BT90" s="843"/>
      <c r="BU90" s="843"/>
      <c r="BV90" s="843"/>
      <c r="BW90" s="843"/>
      <c r="BX90" s="843"/>
      <c r="BY90" s="843"/>
      <c r="BZ90" s="843"/>
      <c r="CA90" s="843"/>
      <c r="CB90" s="843"/>
      <c r="CC90" s="843"/>
      <c r="CD90" s="843"/>
      <c r="CE90" s="843"/>
      <c r="CF90" s="843"/>
      <c r="CG90" s="848"/>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215"/>
    </row>
    <row r="91" spans="1:131" ht="26.25" hidden="1" customHeight="1" x14ac:dyDescent="0.2">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842"/>
      <c r="BT91" s="843"/>
      <c r="BU91" s="843"/>
      <c r="BV91" s="843"/>
      <c r="BW91" s="843"/>
      <c r="BX91" s="843"/>
      <c r="BY91" s="843"/>
      <c r="BZ91" s="843"/>
      <c r="CA91" s="843"/>
      <c r="CB91" s="843"/>
      <c r="CC91" s="843"/>
      <c r="CD91" s="843"/>
      <c r="CE91" s="843"/>
      <c r="CF91" s="843"/>
      <c r="CG91" s="848"/>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215"/>
    </row>
    <row r="92" spans="1:131" ht="26.25" hidden="1" customHeight="1" x14ac:dyDescent="0.2">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842"/>
      <c r="BT92" s="843"/>
      <c r="BU92" s="843"/>
      <c r="BV92" s="843"/>
      <c r="BW92" s="843"/>
      <c r="BX92" s="843"/>
      <c r="BY92" s="843"/>
      <c r="BZ92" s="843"/>
      <c r="CA92" s="843"/>
      <c r="CB92" s="843"/>
      <c r="CC92" s="843"/>
      <c r="CD92" s="843"/>
      <c r="CE92" s="843"/>
      <c r="CF92" s="843"/>
      <c r="CG92" s="848"/>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215"/>
    </row>
    <row r="93" spans="1:131" ht="26.25" hidden="1" customHeight="1" x14ac:dyDescent="0.2">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842"/>
      <c r="BT93" s="843"/>
      <c r="BU93" s="843"/>
      <c r="BV93" s="843"/>
      <c r="BW93" s="843"/>
      <c r="BX93" s="843"/>
      <c r="BY93" s="843"/>
      <c r="BZ93" s="843"/>
      <c r="CA93" s="843"/>
      <c r="CB93" s="843"/>
      <c r="CC93" s="843"/>
      <c r="CD93" s="843"/>
      <c r="CE93" s="843"/>
      <c r="CF93" s="843"/>
      <c r="CG93" s="848"/>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215"/>
    </row>
    <row r="94" spans="1:131" ht="26.25" hidden="1" customHeight="1" x14ac:dyDescent="0.2">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842"/>
      <c r="BT94" s="843"/>
      <c r="BU94" s="843"/>
      <c r="BV94" s="843"/>
      <c r="BW94" s="843"/>
      <c r="BX94" s="843"/>
      <c r="BY94" s="843"/>
      <c r="BZ94" s="843"/>
      <c r="CA94" s="843"/>
      <c r="CB94" s="843"/>
      <c r="CC94" s="843"/>
      <c r="CD94" s="843"/>
      <c r="CE94" s="843"/>
      <c r="CF94" s="843"/>
      <c r="CG94" s="848"/>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215"/>
    </row>
    <row r="95" spans="1:131" ht="26.25" hidden="1" customHeight="1" x14ac:dyDescent="0.2">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842"/>
      <c r="BT95" s="843"/>
      <c r="BU95" s="843"/>
      <c r="BV95" s="843"/>
      <c r="BW95" s="843"/>
      <c r="BX95" s="843"/>
      <c r="BY95" s="843"/>
      <c r="BZ95" s="843"/>
      <c r="CA95" s="843"/>
      <c r="CB95" s="843"/>
      <c r="CC95" s="843"/>
      <c r="CD95" s="843"/>
      <c r="CE95" s="843"/>
      <c r="CF95" s="843"/>
      <c r="CG95" s="848"/>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215"/>
    </row>
    <row r="96" spans="1:131" ht="26.25" hidden="1" customHeight="1" x14ac:dyDescent="0.2">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842"/>
      <c r="BT96" s="843"/>
      <c r="BU96" s="843"/>
      <c r="BV96" s="843"/>
      <c r="BW96" s="843"/>
      <c r="BX96" s="843"/>
      <c r="BY96" s="843"/>
      <c r="BZ96" s="843"/>
      <c r="CA96" s="843"/>
      <c r="CB96" s="843"/>
      <c r="CC96" s="843"/>
      <c r="CD96" s="843"/>
      <c r="CE96" s="843"/>
      <c r="CF96" s="843"/>
      <c r="CG96" s="848"/>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215"/>
    </row>
    <row r="97" spans="1:131" ht="26.25" hidden="1" customHeight="1" x14ac:dyDescent="0.2">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842"/>
      <c r="BT97" s="843"/>
      <c r="BU97" s="843"/>
      <c r="BV97" s="843"/>
      <c r="BW97" s="843"/>
      <c r="BX97" s="843"/>
      <c r="BY97" s="843"/>
      <c r="BZ97" s="843"/>
      <c r="CA97" s="843"/>
      <c r="CB97" s="843"/>
      <c r="CC97" s="843"/>
      <c r="CD97" s="843"/>
      <c r="CE97" s="843"/>
      <c r="CF97" s="843"/>
      <c r="CG97" s="848"/>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215"/>
    </row>
    <row r="98" spans="1:131" ht="26.25" hidden="1" customHeight="1" x14ac:dyDescent="0.2">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842"/>
      <c r="BT98" s="843"/>
      <c r="BU98" s="843"/>
      <c r="BV98" s="843"/>
      <c r="BW98" s="843"/>
      <c r="BX98" s="843"/>
      <c r="BY98" s="843"/>
      <c r="BZ98" s="843"/>
      <c r="CA98" s="843"/>
      <c r="CB98" s="843"/>
      <c r="CC98" s="843"/>
      <c r="CD98" s="843"/>
      <c r="CE98" s="843"/>
      <c r="CF98" s="843"/>
      <c r="CG98" s="848"/>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215"/>
    </row>
    <row r="99" spans="1:131" ht="26.25" hidden="1" customHeight="1" x14ac:dyDescent="0.2">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842"/>
      <c r="BT99" s="843"/>
      <c r="BU99" s="843"/>
      <c r="BV99" s="843"/>
      <c r="BW99" s="843"/>
      <c r="BX99" s="843"/>
      <c r="BY99" s="843"/>
      <c r="BZ99" s="843"/>
      <c r="CA99" s="843"/>
      <c r="CB99" s="843"/>
      <c r="CC99" s="843"/>
      <c r="CD99" s="843"/>
      <c r="CE99" s="843"/>
      <c r="CF99" s="843"/>
      <c r="CG99" s="848"/>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215"/>
    </row>
    <row r="100" spans="1:131" ht="26.25" hidden="1" customHeight="1" x14ac:dyDescent="0.2">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842"/>
      <c r="BT100" s="843"/>
      <c r="BU100" s="843"/>
      <c r="BV100" s="843"/>
      <c r="BW100" s="843"/>
      <c r="BX100" s="843"/>
      <c r="BY100" s="843"/>
      <c r="BZ100" s="843"/>
      <c r="CA100" s="843"/>
      <c r="CB100" s="843"/>
      <c r="CC100" s="843"/>
      <c r="CD100" s="843"/>
      <c r="CE100" s="843"/>
      <c r="CF100" s="843"/>
      <c r="CG100" s="848"/>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215"/>
    </row>
    <row r="101" spans="1:131" ht="26.25" hidden="1" customHeight="1" x14ac:dyDescent="0.2">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842"/>
      <c r="BT101" s="843"/>
      <c r="BU101" s="843"/>
      <c r="BV101" s="843"/>
      <c r="BW101" s="843"/>
      <c r="BX101" s="843"/>
      <c r="BY101" s="843"/>
      <c r="BZ101" s="843"/>
      <c r="CA101" s="843"/>
      <c r="CB101" s="843"/>
      <c r="CC101" s="843"/>
      <c r="CD101" s="843"/>
      <c r="CE101" s="843"/>
      <c r="CF101" s="843"/>
      <c r="CG101" s="848"/>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215"/>
    </row>
    <row r="102" spans="1:131" ht="26.25" customHeight="1" thickBot="1" x14ac:dyDescent="0.25">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391</v>
      </c>
      <c r="BR102" s="772" t="s">
        <v>420</v>
      </c>
      <c r="BS102" s="773"/>
      <c r="BT102" s="773"/>
      <c r="BU102" s="773"/>
      <c r="BV102" s="773"/>
      <c r="BW102" s="773"/>
      <c r="BX102" s="773"/>
      <c r="BY102" s="773"/>
      <c r="BZ102" s="773"/>
      <c r="CA102" s="773"/>
      <c r="CB102" s="773"/>
      <c r="CC102" s="773"/>
      <c r="CD102" s="773"/>
      <c r="CE102" s="773"/>
      <c r="CF102" s="773"/>
      <c r="CG102" s="774"/>
      <c r="CH102" s="870"/>
      <c r="CI102" s="871"/>
      <c r="CJ102" s="871"/>
      <c r="CK102" s="871"/>
      <c r="CL102" s="872"/>
      <c r="CM102" s="870"/>
      <c r="CN102" s="871"/>
      <c r="CO102" s="871"/>
      <c r="CP102" s="871"/>
      <c r="CQ102" s="872"/>
      <c r="CR102" s="873"/>
      <c r="CS102" s="835"/>
      <c r="CT102" s="835"/>
      <c r="CU102" s="835"/>
      <c r="CV102" s="874"/>
      <c r="CW102" s="873"/>
      <c r="CX102" s="835"/>
      <c r="CY102" s="835"/>
      <c r="CZ102" s="835"/>
      <c r="DA102" s="874"/>
      <c r="DB102" s="873"/>
      <c r="DC102" s="835"/>
      <c r="DD102" s="835"/>
      <c r="DE102" s="835"/>
      <c r="DF102" s="874"/>
      <c r="DG102" s="873"/>
      <c r="DH102" s="835"/>
      <c r="DI102" s="835"/>
      <c r="DJ102" s="835"/>
      <c r="DK102" s="874"/>
      <c r="DL102" s="873"/>
      <c r="DM102" s="835"/>
      <c r="DN102" s="835"/>
      <c r="DO102" s="835"/>
      <c r="DP102" s="874"/>
      <c r="DQ102" s="873"/>
      <c r="DR102" s="835"/>
      <c r="DS102" s="835"/>
      <c r="DT102" s="835"/>
      <c r="DU102" s="874"/>
      <c r="DV102" s="772"/>
      <c r="DW102" s="773"/>
      <c r="DX102" s="773"/>
      <c r="DY102" s="773"/>
      <c r="DZ102" s="897"/>
      <c r="EA102" s="215"/>
    </row>
    <row r="103" spans="1:131" ht="26.25" customHeight="1" x14ac:dyDescent="0.2">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898" t="s">
        <v>421</v>
      </c>
      <c r="BR103" s="898"/>
      <c r="BS103" s="898"/>
      <c r="BT103" s="898"/>
      <c r="BU103" s="898"/>
      <c r="BV103" s="898"/>
      <c r="BW103" s="898"/>
      <c r="BX103" s="898"/>
      <c r="BY103" s="898"/>
      <c r="BZ103" s="898"/>
      <c r="CA103" s="898"/>
      <c r="CB103" s="898"/>
      <c r="CC103" s="898"/>
      <c r="CD103" s="898"/>
      <c r="CE103" s="898"/>
      <c r="CF103" s="898"/>
      <c r="CG103" s="898"/>
      <c r="CH103" s="898"/>
      <c r="CI103" s="898"/>
      <c r="CJ103" s="898"/>
      <c r="CK103" s="898"/>
      <c r="CL103" s="898"/>
      <c r="CM103" s="898"/>
      <c r="CN103" s="898"/>
      <c r="CO103" s="898"/>
      <c r="CP103" s="898"/>
      <c r="CQ103" s="898"/>
      <c r="CR103" s="898"/>
      <c r="CS103" s="898"/>
      <c r="CT103" s="898"/>
      <c r="CU103" s="898"/>
      <c r="CV103" s="898"/>
      <c r="CW103" s="898"/>
      <c r="CX103" s="898"/>
      <c r="CY103" s="898"/>
      <c r="CZ103" s="898"/>
      <c r="DA103" s="898"/>
      <c r="DB103" s="898"/>
      <c r="DC103" s="898"/>
      <c r="DD103" s="898"/>
      <c r="DE103" s="898"/>
      <c r="DF103" s="898"/>
      <c r="DG103" s="898"/>
      <c r="DH103" s="898"/>
      <c r="DI103" s="898"/>
      <c r="DJ103" s="898"/>
      <c r="DK103" s="898"/>
      <c r="DL103" s="898"/>
      <c r="DM103" s="898"/>
      <c r="DN103" s="898"/>
      <c r="DO103" s="898"/>
      <c r="DP103" s="898"/>
      <c r="DQ103" s="898"/>
      <c r="DR103" s="898"/>
      <c r="DS103" s="898"/>
      <c r="DT103" s="898"/>
      <c r="DU103" s="898"/>
      <c r="DV103" s="898"/>
      <c r="DW103" s="898"/>
      <c r="DX103" s="898"/>
      <c r="DY103" s="898"/>
      <c r="DZ103" s="898"/>
      <c r="EA103" s="215"/>
    </row>
    <row r="104" spans="1:131" ht="26.25" customHeight="1" x14ac:dyDescent="0.2">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899" t="s">
        <v>422</v>
      </c>
      <c r="BR104" s="899"/>
      <c r="BS104" s="899"/>
      <c r="BT104" s="899"/>
      <c r="BU104" s="899"/>
      <c r="BV104" s="899"/>
      <c r="BW104" s="899"/>
      <c r="BX104" s="899"/>
      <c r="BY104" s="899"/>
      <c r="BZ104" s="899"/>
      <c r="CA104" s="899"/>
      <c r="CB104" s="899"/>
      <c r="CC104" s="899"/>
      <c r="CD104" s="899"/>
      <c r="CE104" s="899"/>
      <c r="CF104" s="899"/>
      <c r="CG104" s="899"/>
      <c r="CH104" s="899"/>
      <c r="CI104" s="899"/>
      <c r="CJ104" s="899"/>
      <c r="CK104" s="899"/>
      <c r="CL104" s="899"/>
      <c r="CM104" s="899"/>
      <c r="CN104" s="899"/>
      <c r="CO104" s="899"/>
      <c r="CP104" s="899"/>
      <c r="CQ104" s="899"/>
      <c r="CR104" s="899"/>
      <c r="CS104" s="899"/>
      <c r="CT104" s="899"/>
      <c r="CU104" s="899"/>
      <c r="CV104" s="899"/>
      <c r="CW104" s="899"/>
      <c r="CX104" s="899"/>
      <c r="CY104" s="899"/>
      <c r="CZ104" s="899"/>
      <c r="DA104" s="899"/>
      <c r="DB104" s="899"/>
      <c r="DC104" s="899"/>
      <c r="DD104" s="899"/>
      <c r="DE104" s="899"/>
      <c r="DF104" s="899"/>
      <c r="DG104" s="899"/>
      <c r="DH104" s="899"/>
      <c r="DI104" s="899"/>
      <c r="DJ104" s="899"/>
      <c r="DK104" s="899"/>
      <c r="DL104" s="899"/>
      <c r="DM104" s="899"/>
      <c r="DN104" s="899"/>
      <c r="DO104" s="899"/>
      <c r="DP104" s="899"/>
      <c r="DQ104" s="899"/>
      <c r="DR104" s="899"/>
      <c r="DS104" s="899"/>
      <c r="DT104" s="899"/>
      <c r="DU104" s="899"/>
      <c r="DV104" s="899"/>
      <c r="DW104" s="899"/>
      <c r="DX104" s="899"/>
      <c r="DY104" s="899"/>
      <c r="DZ104" s="899"/>
      <c r="EA104" s="215"/>
    </row>
    <row r="105" spans="1:131" ht="11.25" customHeight="1" x14ac:dyDescent="0.2">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5"/>
      <c r="BR105" s="215"/>
      <c r="BS105" s="215"/>
      <c r="BT105" s="215"/>
      <c r="BU105" s="215"/>
      <c r="BV105" s="215"/>
      <c r="BW105" s="215"/>
      <c r="BX105" s="215"/>
      <c r="BY105" s="215"/>
      <c r="BZ105" s="215"/>
      <c r="CA105" s="215"/>
      <c r="CB105" s="215"/>
      <c r="CC105" s="215"/>
      <c r="CD105" s="215"/>
      <c r="CE105" s="215"/>
      <c r="CF105" s="215"/>
      <c r="CG105" s="215"/>
      <c r="CH105" s="215"/>
      <c r="CI105" s="215"/>
      <c r="CJ105" s="215"/>
      <c r="CK105" s="215"/>
      <c r="CL105" s="215"/>
      <c r="CM105" s="215"/>
      <c r="CN105" s="215"/>
      <c r="CO105" s="215"/>
      <c r="CP105" s="215"/>
      <c r="CQ105" s="215"/>
      <c r="CR105" s="215"/>
      <c r="CS105" s="215"/>
      <c r="CT105" s="215"/>
      <c r="CU105" s="215"/>
      <c r="CV105" s="215"/>
      <c r="CW105" s="215"/>
      <c r="CX105" s="215"/>
      <c r="CY105" s="215"/>
      <c r="CZ105" s="215"/>
      <c r="DA105" s="215"/>
      <c r="DB105" s="215"/>
      <c r="DC105" s="215"/>
      <c r="DD105" s="215"/>
      <c r="DE105" s="215"/>
      <c r="DF105" s="215"/>
      <c r="DG105" s="215"/>
      <c r="DH105" s="215"/>
      <c r="DI105" s="215"/>
      <c r="DJ105" s="215"/>
      <c r="DK105" s="215"/>
      <c r="DL105" s="215"/>
      <c r="DM105" s="215"/>
      <c r="DN105" s="215"/>
      <c r="DO105" s="215"/>
      <c r="DP105" s="215"/>
      <c r="DQ105" s="215"/>
      <c r="DR105" s="215"/>
      <c r="DS105" s="215"/>
      <c r="DT105" s="215"/>
      <c r="DU105" s="215"/>
      <c r="DV105" s="215"/>
      <c r="DW105" s="215"/>
      <c r="DX105" s="215"/>
      <c r="DY105" s="215"/>
      <c r="DZ105" s="215"/>
      <c r="EA105" s="215"/>
    </row>
    <row r="106" spans="1:131" ht="11.25" customHeight="1" x14ac:dyDescent="0.2">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5"/>
      <c r="BR106" s="215"/>
      <c r="BS106" s="215"/>
      <c r="BT106" s="215"/>
      <c r="BU106" s="215"/>
      <c r="BV106" s="215"/>
      <c r="BW106" s="215"/>
      <c r="BX106" s="215"/>
      <c r="BY106" s="215"/>
      <c r="BZ106" s="215"/>
      <c r="CA106" s="215"/>
      <c r="CB106" s="215"/>
      <c r="CC106" s="215"/>
      <c r="CD106" s="215"/>
      <c r="CE106" s="215"/>
      <c r="CF106" s="215"/>
      <c r="CG106" s="215"/>
      <c r="CH106" s="215"/>
      <c r="CI106" s="215"/>
      <c r="CJ106" s="215"/>
      <c r="CK106" s="215"/>
      <c r="CL106" s="215"/>
      <c r="CM106" s="215"/>
      <c r="CN106" s="215"/>
      <c r="CO106" s="215"/>
      <c r="CP106" s="215"/>
      <c r="CQ106" s="215"/>
      <c r="CR106" s="215"/>
      <c r="CS106" s="215"/>
      <c r="CT106" s="215"/>
      <c r="CU106" s="215"/>
      <c r="CV106" s="215"/>
      <c r="CW106" s="215"/>
      <c r="CX106" s="215"/>
      <c r="CY106" s="215"/>
      <c r="CZ106" s="215"/>
      <c r="DA106" s="215"/>
      <c r="DB106" s="215"/>
      <c r="DC106" s="215"/>
      <c r="DD106" s="215"/>
      <c r="DE106" s="215"/>
      <c r="DF106" s="215"/>
      <c r="DG106" s="215"/>
      <c r="DH106" s="215"/>
      <c r="DI106" s="215"/>
      <c r="DJ106" s="215"/>
      <c r="DK106" s="215"/>
      <c r="DL106" s="215"/>
      <c r="DM106" s="215"/>
      <c r="DN106" s="215"/>
      <c r="DO106" s="215"/>
      <c r="DP106" s="215"/>
      <c r="DQ106" s="215"/>
      <c r="DR106" s="215"/>
      <c r="DS106" s="215"/>
      <c r="DT106" s="215"/>
      <c r="DU106" s="215"/>
      <c r="DV106" s="215"/>
      <c r="DW106" s="215"/>
      <c r="DX106" s="215"/>
      <c r="DY106" s="215"/>
      <c r="DZ106" s="215"/>
      <c r="EA106" s="215"/>
    </row>
    <row r="107" spans="1:131" s="215" customFormat="1" ht="26.25" customHeight="1" thickBot="1" x14ac:dyDescent="0.25">
      <c r="A107" s="234" t="s">
        <v>423</v>
      </c>
      <c r="B107" s="235"/>
      <c r="C107" s="235"/>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235"/>
      <c r="AS107" s="235"/>
      <c r="AT107" s="235"/>
      <c r="AU107" s="234" t="s">
        <v>424</v>
      </c>
      <c r="AV107" s="235"/>
      <c r="AW107" s="235"/>
      <c r="AX107" s="235"/>
      <c r="AY107" s="235"/>
      <c r="AZ107" s="235"/>
      <c r="BA107" s="235"/>
      <c r="BB107" s="235"/>
      <c r="BC107" s="235"/>
      <c r="BD107" s="235"/>
      <c r="BE107" s="235"/>
      <c r="BF107" s="235"/>
      <c r="BG107" s="235"/>
      <c r="BH107" s="235"/>
      <c r="BI107" s="235"/>
      <c r="BJ107" s="235"/>
      <c r="BK107" s="235"/>
      <c r="BL107" s="235"/>
      <c r="BM107" s="235"/>
      <c r="BN107" s="235"/>
      <c r="BO107" s="235"/>
      <c r="BP107" s="235"/>
      <c r="BQ107" s="235"/>
      <c r="BR107" s="235"/>
      <c r="BS107" s="235"/>
      <c r="BT107" s="235"/>
      <c r="BU107" s="235"/>
      <c r="BV107" s="235"/>
      <c r="BW107" s="235"/>
      <c r="BX107" s="235"/>
      <c r="BY107" s="235"/>
      <c r="BZ107" s="235"/>
      <c r="CA107" s="235"/>
      <c r="CB107" s="235"/>
      <c r="CC107" s="235"/>
      <c r="CD107" s="235"/>
      <c r="CE107" s="235"/>
      <c r="CF107" s="235"/>
      <c r="CG107" s="235"/>
      <c r="CH107" s="235"/>
      <c r="CI107" s="235"/>
      <c r="CJ107" s="235"/>
      <c r="CK107" s="235"/>
      <c r="CL107" s="235"/>
      <c r="CM107" s="235"/>
      <c r="CN107" s="235"/>
      <c r="CO107" s="235"/>
      <c r="CP107" s="235"/>
      <c r="CQ107" s="235"/>
      <c r="CR107" s="235"/>
      <c r="CS107" s="235"/>
      <c r="CT107" s="235"/>
      <c r="CU107" s="235"/>
      <c r="CV107" s="235"/>
      <c r="CW107" s="235"/>
      <c r="CX107" s="235"/>
      <c r="CY107" s="235"/>
      <c r="CZ107" s="235"/>
      <c r="DA107" s="235"/>
      <c r="DB107" s="235"/>
      <c r="DC107" s="235"/>
      <c r="DD107" s="235"/>
      <c r="DE107" s="235"/>
      <c r="DF107" s="235"/>
      <c r="DG107" s="235"/>
      <c r="DH107" s="235"/>
      <c r="DI107" s="235"/>
      <c r="DJ107" s="235"/>
      <c r="DK107" s="235"/>
      <c r="DL107" s="235"/>
      <c r="DM107" s="235"/>
      <c r="DN107" s="235"/>
      <c r="DO107" s="235"/>
      <c r="DP107" s="235"/>
      <c r="DQ107" s="235"/>
      <c r="DR107" s="235"/>
      <c r="DS107" s="235"/>
      <c r="DT107" s="235"/>
      <c r="DU107" s="235"/>
      <c r="DV107" s="235"/>
      <c r="DW107" s="235"/>
      <c r="DX107" s="235"/>
      <c r="DY107" s="235"/>
      <c r="DZ107" s="235"/>
    </row>
    <row r="108" spans="1:131" s="215" customFormat="1" ht="26.25" customHeight="1" x14ac:dyDescent="0.2">
      <c r="A108" s="900" t="s">
        <v>425</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901"/>
      <c r="AR108" s="901"/>
      <c r="AS108" s="901"/>
      <c r="AT108" s="902"/>
      <c r="AU108" s="900" t="s">
        <v>426</v>
      </c>
      <c r="AV108" s="901"/>
      <c r="AW108" s="901"/>
      <c r="AX108" s="901"/>
      <c r="AY108" s="901"/>
      <c r="AZ108" s="901"/>
      <c r="BA108" s="901"/>
      <c r="BB108" s="901"/>
      <c r="BC108" s="901"/>
      <c r="BD108" s="901"/>
      <c r="BE108" s="901"/>
      <c r="BF108" s="901"/>
      <c r="BG108" s="901"/>
      <c r="BH108" s="901"/>
      <c r="BI108" s="901"/>
      <c r="BJ108" s="901"/>
      <c r="BK108" s="901"/>
      <c r="BL108" s="901"/>
      <c r="BM108" s="901"/>
      <c r="BN108" s="901"/>
      <c r="BO108" s="901"/>
      <c r="BP108" s="901"/>
      <c r="BQ108" s="901"/>
      <c r="BR108" s="901"/>
      <c r="BS108" s="901"/>
      <c r="BT108" s="901"/>
      <c r="BU108" s="901"/>
      <c r="BV108" s="901"/>
      <c r="BW108" s="901"/>
      <c r="BX108" s="901"/>
      <c r="BY108" s="901"/>
      <c r="BZ108" s="901"/>
      <c r="CA108" s="901"/>
      <c r="CB108" s="901"/>
      <c r="CC108" s="901"/>
      <c r="CD108" s="901"/>
      <c r="CE108" s="901"/>
      <c r="CF108" s="901"/>
      <c r="CG108" s="901"/>
      <c r="CH108" s="901"/>
      <c r="CI108" s="901"/>
      <c r="CJ108" s="901"/>
      <c r="CK108" s="901"/>
      <c r="CL108" s="901"/>
      <c r="CM108" s="901"/>
      <c r="CN108" s="901"/>
      <c r="CO108" s="901"/>
      <c r="CP108" s="901"/>
      <c r="CQ108" s="901"/>
      <c r="CR108" s="901"/>
      <c r="CS108" s="901"/>
      <c r="CT108" s="901"/>
      <c r="CU108" s="901"/>
      <c r="CV108" s="901"/>
      <c r="CW108" s="901"/>
      <c r="CX108" s="901"/>
      <c r="CY108" s="901"/>
      <c r="CZ108" s="901"/>
      <c r="DA108" s="901"/>
      <c r="DB108" s="901"/>
      <c r="DC108" s="901"/>
      <c r="DD108" s="901"/>
      <c r="DE108" s="901"/>
      <c r="DF108" s="901"/>
      <c r="DG108" s="901"/>
      <c r="DH108" s="901"/>
      <c r="DI108" s="901"/>
      <c r="DJ108" s="901"/>
      <c r="DK108" s="901"/>
      <c r="DL108" s="901"/>
      <c r="DM108" s="901"/>
      <c r="DN108" s="901"/>
      <c r="DO108" s="901"/>
      <c r="DP108" s="901"/>
      <c r="DQ108" s="901"/>
      <c r="DR108" s="901"/>
      <c r="DS108" s="901"/>
      <c r="DT108" s="901"/>
      <c r="DU108" s="901"/>
      <c r="DV108" s="901"/>
      <c r="DW108" s="901"/>
      <c r="DX108" s="901"/>
      <c r="DY108" s="901"/>
      <c r="DZ108" s="902"/>
    </row>
    <row r="109" spans="1:131" s="215" customFormat="1" ht="26.25" customHeight="1" x14ac:dyDescent="0.2">
      <c r="A109" s="895" t="s">
        <v>427</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428</v>
      </c>
      <c r="AB109" s="876"/>
      <c r="AC109" s="876"/>
      <c r="AD109" s="876"/>
      <c r="AE109" s="877"/>
      <c r="AF109" s="875" t="s">
        <v>429</v>
      </c>
      <c r="AG109" s="876"/>
      <c r="AH109" s="876"/>
      <c r="AI109" s="876"/>
      <c r="AJ109" s="877"/>
      <c r="AK109" s="875" t="s">
        <v>306</v>
      </c>
      <c r="AL109" s="876"/>
      <c r="AM109" s="876"/>
      <c r="AN109" s="876"/>
      <c r="AO109" s="877"/>
      <c r="AP109" s="875" t="s">
        <v>430</v>
      </c>
      <c r="AQ109" s="876"/>
      <c r="AR109" s="876"/>
      <c r="AS109" s="876"/>
      <c r="AT109" s="878"/>
      <c r="AU109" s="895" t="s">
        <v>427</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428</v>
      </c>
      <c r="BR109" s="876"/>
      <c r="BS109" s="876"/>
      <c r="BT109" s="876"/>
      <c r="BU109" s="877"/>
      <c r="BV109" s="875" t="s">
        <v>429</v>
      </c>
      <c r="BW109" s="876"/>
      <c r="BX109" s="876"/>
      <c r="BY109" s="876"/>
      <c r="BZ109" s="877"/>
      <c r="CA109" s="875" t="s">
        <v>306</v>
      </c>
      <c r="CB109" s="876"/>
      <c r="CC109" s="876"/>
      <c r="CD109" s="876"/>
      <c r="CE109" s="877"/>
      <c r="CF109" s="896" t="s">
        <v>430</v>
      </c>
      <c r="CG109" s="896"/>
      <c r="CH109" s="896"/>
      <c r="CI109" s="896"/>
      <c r="CJ109" s="896"/>
      <c r="CK109" s="875" t="s">
        <v>431</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428</v>
      </c>
      <c r="DH109" s="876"/>
      <c r="DI109" s="876"/>
      <c r="DJ109" s="876"/>
      <c r="DK109" s="877"/>
      <c r="DL109" s="875" t="s">
        <v>429</v>
      </c>
      <c r="DM109" s="876"/>
      <c r="DN109" s="876"/>
      <c r="DO109" s="876"/>
      <c r="DP109" s="877"/>
      <c r="DQ109" s="875" t="s">
        <v>306</v>
      </c>
      <c r="DR109" s="876"/>
      <c r="DS109" s="876"/>
      <c r="DT109" s="876"/>
      <c r="DU109" s="877"/>
      <c r="DV109" s="875" t="s">
        <v>430</v>
      </c>
      <c r="DW109" s="876"/>
      <c r="DX109" s="876"/>
      <c r="DY109" s="876"/>
      <c r="DZ109" s="878"/>
    </row>
    <row r="110" spans="1:131" s="215" customFormat="1" ht="26.25" customHeight="1" x14ac:dyDescent="0.2">
      <c r="A110" s="879" t="s">
        <v>432</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368203</v>
      </c>
      <c r="AB110" s="883"/>
      <c r="AC110" s="883"/>
      <c r="AD110" s="883"/>
      <c r="AE110" s="884"/>
      <c r="AF110" s="885">
        <v>369806</v>
      </c>
      <c r="AG110" s="883"/>
      <c r="AH110" s="883"/>
      <c r="AI110" s="883"/>
      <c r="AJ110" s="884"/>
      <c r="AK110" s="885">
        <v>382105</v>
      </c>
      <c r="AL110" s="883"/>
      <c r="AM110" s="883"/>
      <c r="AN110" s="883"/>
      <c r="AO110" s="884"/>
      <c r="AP110" s="886">
        <v>12</v>
      </c>
      <c r="AQ110" s="887"/>
      <c r="AR110" s="887"/>
      <c r="AS110" s="887"/>
      <c r="AT110" s="888"/>
      <c r="AU110" s="889" t="s">
        <v>73</v>
      </c>
      <c r="AV110" s="890"/>
      <c r="AW110" s="890"/>
      <c r="AX110" s="890"/>
      <c r="AY110" s="890"/>
      <c r="AZ110" s="912" t="s">
        <v>433</v>
      </c>
      <c r="BA110" s="880"/>
      <c r="BB110" s="880"/>
      <c r="BC110" s="880"/>
      <c r="BD110" s="880"/>
      <c r="BE110" s="880"/>
      <c r="BF110" s="880"/>
      <c r="BG110" s="880"/>
      <c r="BH110" s="880"/>
      <c r="BI110" s="880"/>
      <c r="BJ110" s="880"/>
      <c r="BK110" s="880"/>
      <c r="BL110" s="880"/>
      <c r="BM110" s="880"/>
      <c r="BN110" s="880"/>
      <c r="BO110" s="880"/>
      <c r="BP110" s="881"/>
      <c r="BQ110" s="913">
        <v>4408139</v>
      </c>
      <c r="BR110" s="914"/>
      <c r="BS110" s="914"/>
      <c r="BT110" s="914"/>
      <c r="BU110" s="914"/>
      <c r="BV110" s="914">
        <v>4450480</v>
      </c>
      <c r="BW110" s="914"/>
      <c r="BX110" s="914"/>
      <c r="BY110" s="914"/>
      <c r="BZ110" s="914"/>
      <c r="CA110" s="914">
        <v>4390078</v>
      </c>
      <c r="CB110" s="914"/>
      <c r="CC110" s="914"/>
      <c r="CD110" s="914"/>
      <c r="CE110" s="914"/>
      <c r="CF110" s="927">
        <v>138.4</v>
      </c>
      <c r="CG110" s="928"/>
      <c r="CH110" s="928"/>
      <c r="CI110" s="928"/>
      <c r="CJ110" s="928"/>
      <c r="CK110" s="929" t="s">
        <v>434</v>
      </c>
      <c r="CL110" s="930"/>
      <c r="CM110" s="912" t="s">
        <v>435</v>
      </c>
      <c r="CN110" s="880"/>
      <c r="CO110" s="880"/>
      <c r="CP110" s="880"/>
      <c r="CQ110" s="880"/>
      <c r="CR110" s="880"/>
      <c r="CS110" s="880"/>
      <c r="CT110" s="880"/>
      <c r="CU110" s="880"/>
      <c r="CV110" s="880"/>
      <c r="CW110" s="880"/>
      <c r="CX110" s="880"/>
      <c r="CY110" s="880"/>
      <c r="CZ110" s="880"/>
      <c r="DA110" s="880"/>
      <c r="DB110" s="880"/>
      <c r="DC110" s="880"/>
      <c r="DD110" s="880"/>
      <c r="DE110" s="880"/>
      <c r="DF110" s="881"/>
      <c r="DG110" s="913" t="s">
        <v>129</v>
      </c>
      <c r="DH110" s="914"/>
      <c r="DI110" s="914"/>
      <c r="DJ110" s="914"/>
      <c r="DK110" s="914"/>
      <c r="DL110" s="914" t="s">
        <v>129</v>
      </c>
      <c r="DM110" s="914"/>
      <c r="DN110" s="914"/>
      <c r="DO110" s="914"/>
      <c r="DP110" s="914"/>
      <c r="DQ110" s="914" t="s">
        <v>129</v>
      </c>
      <c r="DR110" s="914"/>
      <c r="DS110" s="914"/>
      <c r="DT110" s="914"/>
      <c r="DU110" s="914"/>
      <c r="DV110" s="915" t="s">
        <v>129</v>
      </c>
      <c r="DW110" s="915"/>
      <c r="DX110" s="915"/>
      <c r="DY110" s="915"/>
      <c r="DZ110" s="916"/>
    </row>
    <row r="111" spans="1:131" s="215" customFormat="1" ht="26.25" customHeight="1" x14ac:dyDescent="0.2">
      <c r="A111" s="917" t="s">
        <v>436</v>
      </c>
      <c r="B111" s="918"/>
      <c r="C111" s="918"/>
      <c r="D111" s="918"/>
      <c r="E111" s="918"/>
      <c r="F111" s="918"/>
      <c r="G111" s="918"/>
      <c r="H111" s="918"/>
      <c r="I111" s="918"/>
      <c r="J111" s="918"/>
      <c r="K111" s="918"/>
      <c r="L111" s="918"/>
      <c r="M111" s="918"/>
      <c r="N111" s="918"/>
      <c r="O111" s="918"/>
      <c r="P111" s="918"/>
      <c r="Q111" s="918"/>
      <c r="R111" s="918"/>
      <c r="S111" s="918"/>
      <c r="T111" s="918"/>
      <c r="U111" s="918"/>
      <c r="V111" s="918"/>
      <c r="W111" s="918"/>
      <c r="X111" s="918"/>
      <c r="Y111" s="918"/>
      <c r="Z111" s="919"/>
      <c r="AA111" s="920" t="s">
        <v>409</v>
      </c>
      <c r="AB111" s="921"/>
      <c r="AC111" s="921"/>
      <c r="AD111" s="921"/>
      <c r="AE111" s="922"/>
      <c r="AF111" s="923" t="s">
        <v>437</v>
      </c>
      <c r="AG111" s="921"/>
      <c r="AH111" s="921"/>
      <c r="AI111" s="921"/>
      <c r="AJ111" s="922"/>
      <c r="AK111" s="923" t="s">
        <v>437</v>
      </c>
      <c r="AL111" s="921"/>
      <c r="AM111" s="921"/>
      <c r="AN111" s="921"/>
      <c r="AO111" s="922"/>
      <c r="AP111" s="924" t="s">
        <v>409</v>
      </c>
      <c r="AQ111" s="925"/>
      <c r="AR111" s="925"/>
      <c r="AS111" s="925"/>
      <c r="AT111" s="926"/>
      <c r="AU111" s="891"/>
      <c r="AV111" s="892"/>
      <c r="AW111" s="892"/>
      <c r="AX111" s="892"/>
      <c r="AY111" s="892"/>
      <c r="AZ111" s="905" t="s">
        <v>438</v>
      </c>
      <c r="BA111" s="906"/>
      <c r="BB111" s="906"/>
      <c r="BC111" s="906"/>
      <c r="BD111" s="906"/>
      <c r="BE111" s="906"/>
      <c r="BF111" s="906"/>
      <c r="BG111" s="906"/>
      <c r="BH111" s="906"/>
      <c r="BI111" s="906"/>
      <c r="BJ111" s="906"/>
      <c r="BK111" s="906"/>
      <c r="BL111" s="906"/>
      <c r="BM111" s="906"/>
      <c r="BN111" s="906"/>
      <c r="BO111" s="906"/>
      <c r="BP111" s="907"/>
      <c r="BQ111" s="908">
        <v>95818</v>
      </c>
      <c r="BR111" s="909"/>
      <c r="BS111" s="909"/>
      <c r="BT111" s="909"/>
      <c r="BU111" s="909"/>
      <c r="BV111" s="909">
        <v>80695</v>
      </c>
      <c r="BW111" s="909"/>
      <c r="BX111" s="909"/>
      <c r="BY111" s="909"/>
      <c r="BZ111" s="909"/>
      <c r="CA111" s="909">
        <v>65374</v>
      </c>
      <c r="CB111" s="909"/>
      <c r="CC111" s="909"/>
      <c r="CD111" s="909"/>
      <c r="CE111" s="909"/>
      <c r="CF111" s="903">
        <v>2.1</v>
      </c>
      <c r="CG111" s="904"/>
      <c r="CH111" s="904"/>
      <c r="CI111" s="904"/>
      <c r="CJ111" s="904"/>
      <c r="CK111" s="931"/>
      <c r="CL111" s="932"/>
      <c r="CM111" s="905" t="s">
        <v>439</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908" t="s">
        <v>129</v>
      </c>
      <c r="DH111" s="909"/>
      <c r="DI111" s="909"/>
      <c r="DJ111" s="909"/>
      <c r="DK111" s="909"/>
      <c r="DL111" s="909" t="s">
        <v>129</v>
      </c>
      <c r="DM111" s="909"/>
      <c r="DN111" s="909"/>
      <c r="DO111" s="909"/>
      <c r="DP111" s="909"/>
      <c r="DQ111" s="909" t="s">
        <v>437</v>
      </c>
      <c r="DR111" s="909"/>
      <c r="DS111" s="909"/>
      <c r="DT111" s="909"/>
      <c r="DU111" s="909"/>
      <c r="DV111" s="910" t="s">
        <v>437</v>
      </c>
      <c r="DW111" s="910"/>
      <c r="DX111" s="910"/>
      <c r="DY111" s="910"/>
      <c r="DZ111" s="911"/>
    </row>
    <row r="112" spans="1:131" s="215" customFormat="1" ht="26.25" customHeight="1" x14ac:dyDescent="0.2">
      <c r="A112" s="935" t="s">
        <v>440</v>
      </c>
      <c r="B112" s="936"/>
      <c r="C112" s="906" t="s">
        <v>441</v>
      </c>
      <c r="D112" s="906"/>
      <c r="E112" s="906"/>
      <c r="F112" s="906"/>
      <c r="G112" s="906"/>
      <c r="H112" s="906"/>
      <c r="I112" s="906"/>
      <c r="J112" s="906"/>
      <c r="K112" s="906"/>
      <c r="L112" s="906"/>
      <c r="M112" s="906"/>
      <c r="N112" s="906"/>
      <c r="O112" s="906"/>
      <c r="P112" s="906"/>
      <c r="Q112" s="906"/>
      <c r="R112" s="906"/>
      <c r="S112" s="906"/>
      <c r="T112" s="906"/>
      <c r="U112" s="906"/>
      <c r="V112" s="906"/>
      <c r="W112" s="906"/>
      <c r="X112" s="906"/>
      <c r="Y112" s="906"/>
      <c r="Z112" s="907"/>
      <c r="AA112" s="941" t="s">
        <v>437</v>
      </c>
      <c r="AB112" s="942"/>
      <c r="AC112" s="942"/>
      <c r="AD112" s="942"/>
      <c r="AE112" s="943"/>
      <c r="AF112" s="944" t="s">
        <v>129</v>
      </c>
      <c r="AG112" s="942"/>
      <c r="AH112" s="942"/>
      <c r="AI112" s="942"/>
      <c r="AJ112" s="943"/>
      <c r="AK112" s="944" t="s">
        <v>442</v>
      </c>
      <c r="AL112" s="942"/>
      <c r="AM112" s="942"/>
      <c r="AN112" s="942"/>
      <c r="AO112" s="943"/>
      <c r="AP112" s="945" t="s">
        <v>442</v>
      </c>
      <c r="AQ112" s="946"/>
      <c r="AR112" s="946"/>
      <c r="AS112" s="946"/>
      <c r="AT112" s="947"/>
      <c r="AU112" s="891"/>
      <c r="AV112" s="892"/>
      <c r="AW112" s="892"/>
      <c r="AX112" s="892"/>
      <c r="AY112" s="892"/>
      <c r="AZ112" s="905" t="s">
        <v>443</v>
      </c>
      <c r="BA112" s="906"/>
      <c r="BB112" s="906"/>
      <c r="BC112" s="906"/>
      <c r="BD112" s="906"/>
      <c r="BE112" s="906"/>
      <c r="BF112" s="906"/>
      <c r="BG112" s="906"/>
      <c r="BH112" s="906"/>
      <c r="BI112" s="906"/>
      <c r="BJ112" s="906"/>
      <c r="BK112" s="906"/>
      <c r="BL112" s="906"/>
      <c r="BM112" s="906"/>
      <c r="BN112" s="906"/>
      <c r="BO112" s="906"/>
      <c r="BP112" s="907"/>
      <c r="BQ112" s="908" t="s">
        <v>442</v>
      </c>
      <c r="BR112" s="909"/>
      <c r="BS112" s="909"/>
      <c r="BT112" s="909"/>
      <c r="BU112" s="909"/>
      <c r="BV112" s="909" t="s">
        <v>409</v>
      </c>
      <c r="BW112" s="909"/>
      <c r="BX112" s="909"/>
      <c r="BY112" s="909"/>
      <c r="BZ112" s="909"/>
      <c r="CA112" s="909" t="s">
        <v>442</v>
      </c>
      <c r="CB112" s="909"/>
      <c r="CC112" s="909"/>
      <c r="CD112" s="909"/>
      <c r="CE112" s="909"/>
      <c r="CF112" s="903" t="s">
        <v>442</v>
      </c>
      <c r="CG112" s="904"/>
      <c r="CH112" s="904"/>
      <c r="CI112" s="904"/>
      <c r="CJ112" s="904"/>
      <c r="CK112" s="931"/>
      <c r="CL112" s="932"/>
      <c r="CM112" s="905" t="s">
        <v>444</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908" t="s">
        <v>437</v>
      </c>
      <c r="DH112" s="909"/>
      <c r="DI112" s="909"/>
      <c r="DJ112" s="909"/>
      <c r="DK112" s="909"/>
      <c r="DL112" s="909" t="s">
        <v>437</v>
      </c>
      <c r="DM112" s="909"/>
      <c r="DN112" s="909"/>
      <c r="DO112" s="909"/>
      <c r="DP112" s="909"/>
      <c r="DQ112" s="909" t="s">
        <v>437</v>
      </c>
      <c r="DR112" s="909"/>
      <c r="DS112" s="909"/>
      <c r="DT112" s="909"/>
      <c r="DU112" s="909"/>
      <c r="DV112" s="910" t="s">
        <v>129</v>
      </c>
      <c r="DW112" s="910"/>
      <c r="DX112" s="910"/>
      <c r="DY112" s="910"/>
      <c r="DZ112" s="911"/>
    </row>
    <row r="113" spans="1:130" s="215" customFormat="1" ht="26.25" customHeight="1" x14ac:dyDescent="0.2">
      <c r="A113" s="937"/>
      <c r="B113" s="938"/>
      <c r="C113" s="906" t="s">
        <v>445</v>
      </c>
      <c r="D113" s="906"/>
      <c r="E113" s="906"/>
      <c r="F113" s="906"/>
      <c r="G113" s="906"/>
      <c r="H113" s="906"/>
      <c r="I113" s="906"/>
      <c r="J113" s="906"/>
      <c r="K113" s="906"/>
      <c r="L113" s="906"/>
      <c r="M113" s="906"/>
      <c r="N113" s="906"/>
      <c r="O113" s="906"/>
      <c r="P113" s="906"/>
      <c r="Q113" s="906"/>
      <c r="R113" s="906"/>
      <c r="S113" s="906"/>
      <c r="T113" s="906"/>
      <c r="U113" s="906"/>
      <c r="V113" s="906"/>
      <c r="W113" s="906"/>
      <c r="X113" s="906"/>
      <c r="Y113" s="906"/>
      <c r="Z113" s="907"/>
      <c r="AA113" s="920" t="s">
        <v>129</v>
      </c>
      <c r="AB113" s="921"/>
      <c r="AC113" s="921"/>
      <c r="AD113" s="921"/>
      <c r="AE113" s="922"/>
      <c r="AF113" s="923" t="s">
        <v>129</v>
      </c>
      <c r="AG113" s="921"/>
      <c r="AH113" s="921"/>
      <c r="AI113" s="921"/>
      <c r="AJ113" s="922"/>
      <c r="AK113" s="923">
        <v>14</v>
      </c>
      <c r="AL113" s="921"/>
      <c r="AM113" s="921"/>
      <c r="AN113" s="921"/>
      <c r="AO113" s="922"/>
      <c r="AP113" s="924">
        <v>0</v>
      </c>
      <c r="AQ113" s="925"/>
      <c r="AR113" s="925"/>
      <c r="AS113" s="925"/>
      <c r="AT113" s="926"/>
      <c r="AU113" s="891"/>
      <c r="AV113" s="892"/>
      <c r="AW113" s="892"/>
      <c r="AX113" s="892"/>
      <c r="AY113" s="892"/>
      <c r="AZ113" s="905" t="s">
        <v>446</v>
      </c>
      <c r="BA113" s="906"/>
      <c r="BB113" s="906"/>
      <c r="BC113" s="906"/>
      <c r="BD113" s="906"/>
      <c r="BE113" s="906"/>
      <c r="BF113" s="906"/>
      <c r="BG113" s="906"/>
      <c r="BH113" s="906"/>
      <c r="BI113" s="906"/>
      <c r="BJ113" s="906"/>
      <c r="BK113" s="906"/>
      <c r="BL113" s="906"/>
      <c r="BM113" s="906"/>
      <c r="BN113" s="906"/>
      <c r="BO113" s="906"/>
      <c r="BP113" s="907"/>
      <c r="BQ113" s="908">
        <v>337205</v>
      </c>
      <c r="BR113" s="909"/>
      <c r="BS113" s="909"/>
      <c r="BT113" s="909"/>
      <c r="BU113" s="909"/>
      <c r="BV113" s="909">
        <v>342896</v>
      </c>
      <c r="BW113" s="909"/>
      <c r="BX113" s="909"/>
      <c r="BY113" s="909"/>
      <c r="BZ113" s="909"/>
      <c r="CA113" s="909">
        <v>334312</v>
      </c>
      <c r="CB113" s="909"/>
      <c r="CC113" s="909"/>
      <c r="CD113" s="909"/>
      <c r="CE113" s="909"/>
      <c r="CF113" s="903">
        <v>10.5</v>
      </c>
      <c r="CG113" s="904"/>
      <c r="CH113" s="904"/>
      <c r="CI113" s="904"/>
      <c r="CJ113" s="904"/>
      <c r="CK113" s="931"/>
      <c r="CL113" s="932"/>
      <c r="CM113" s="905" t="s">
        <v>447</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941" t="s">
        <v>437</v>
      </c>
      <c r="DH113" s="942"/>
      <c r="DI113" s="942"/>
      <c r="DJ113" s="942"/>
      <c r="DK113" s="943"/>
      <c r="DL113" s="944" t="s">
        <v>129</v>
      </c>
      <c r="DM113" s="942"/>
      <c r="DN113" s="942"/>
      <c r="DO113" s="942"/>
      <c r="DP113" s="943"/>
      <c r="DQ113" s="944" t="s">
        <v>437</v>
      </c>
      <c r="DR113" s="942"/>
      <c r="DS113" s="942"/>
      <c r="DT113" s="942"/>
      <c r="DU113" s="943"/>
      <c r="DV113" s="945" t="s">
        <v>129</v>
      </c>
      <c r="DW113" s="946"/>
      <c r="DX113" s="946"/>
      <c r="DY113" s="946"/>
      <c r="DZ113" s="947"/>
    </row>
    <row r="114" spans="1:130" s="215" customFormat="1" ht="26.25" customHeight="1" x14ac:dyDescent="0.2">
      <c r="A114" s="937"/>
      <c r="B114" s="938"/>
      <c r="C114" s="906" t="s">
        <v>448</v>
      </c>
      <c r="D114" s="906"/>
      <c r="E114" s="906"/>
      <c r="F114" s="906"/>
      <c r="G114" s="906"/>
      <c r="H114" s="906"/>
      <c r="I114" s="906"/>
      <c r="J114" s="906"/>
      <c r="K114" s="906"/>
      <c r="L114" s="906"/>
      <c r="M114" s="906"/>
      <c r="N114" s="906"/>
      <c r="O114" s="906"/>
      <c r="P114" s="906"/>
      <c r="Q114" s="906"/>
      <c r="R114" s="906"/>
      <c r="S114" s="906"/>
      <c r="T114" s="906"/>
      <c r="U114" s="906"/>
      <c r="V114" s="906"/>
      <c r="W114" s="906"/>
      <c r="X114" s="906"/>
      <c r="Y114" s="906"/>
      <c r="Z114" s="907"/>
      <c r="AA114" s="941">
        <v>46814</v>
      </c>
      <c r="AB114" s="942"/>
      <c r="AC114" s="942"/>
      <c r="AD114" s="942"/>
      <c r="AE114" s="943"/>
      <c r="AF114" s="944">
        <v>39348</v>
      </c>
      <c r="AG114" s="942"/>
      <c r="AH114" s="942"/>
      <c r="AI114" s="942"/>
      <c r="AJ114" s="943"/>
      <c r="AK114" s="944">
        <v>51797</v>
      </c>
      <c r="AL114" s="942"/>
      <c r="AM114" s="942"/>
      <c r="AN114" s="942"/>
      <c r="AO114" s="943"/>
      <c r="AP114" s="945">
        <v>1.6</v>
      </c>
      <c r="AQ114" s="946"/>
      <c r="AR114" s="946"/>
      <c r="AS114" s="946"/>
      <c r="AT114" s="947"/>
      <c r="AU114" s="891"/>
      <c r="AV114" s="892"/>
      <c r="AW114" s="892"/>
      <c r="AX114" s="892"/>
      <c r="AY114" s="892"/>
      <c r="AZ114" s="905" t="s">
        <v>449</v>
      </c>
      <c r="BA114" s="906"/>
      <c r="BB114" s="906"/>
      <c r="BC114" s="906"/>
      <c r="BD114" s="906"/>
      <c r="BE114" s="906"/>
      <c r="BF114" s="906"/>
      <c r="BG114" s="906"/>
      <c r="BH114" s="906"/>
      <c r="BI114" s="906"/>
      <c r="BJ114" s="906"/>
      <c r="BK114" s="906"/>
      <c r="BL114" s="906"/>
      <c r="BM114" s="906"/>
      <c r="BN114" s="906"/>
      <c r="BO114" s="906"/>
      <c r="BP114" s="907"/>
      <c r="BQ114" s="908">
        <v>1285625</v>
      </c>
      <c r="BR114" s="909"/>
      <c r="BS114" s="909"/>
      <c r="BT114" s="909"/>
      <c r="BU114" s="909"/>
      <c r="BV114" s="909">
        <v>1268911</v>
      </c>
      <c r="BW114" s="909"/>
      <c r="BX114" s="909"/>
      <c r="BY114" s="909"/>
      <c r="BZ114" s="909"/>
      <c r="CA114" s="909">
        <v>1226281</v>
      </c>
      <c r="CB114" s="909"/>
      <c r="CC114" s="909"/>
      <c r="CD114" s="909"/>
      <c r="CE114" s="909"/>
      <c r="CF114" s="903">
        <v>38.700000000000003</v>
      </c>
      <c r="CG114" s="904"/>
      <c r="CH114" s="904"/>
      <c r="CI114" s="904"/>
      <c r="CJ114" s="904"/>
      <c r="CK114" s="931"/>
      <c r="CL114" s="932"/>
      <c r="CM114" s="905" t="s">
        <v>450</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941" t="s">
        <v>437</v>
      </c>
      <c r="DH114" s="942"/>
      <c r="DI114" s="942"/>
      <c r="DJ114" s="942"/>
      <c r="DK114" s="943"/>
      <c r="DL114" s="944" t="s">
        <v>409</v>
      </c>
      <c r="DM114" s="942"/>
      <c r="DN114" s="942"/>
      <c r="DO114" s="942"/>
      <c r="DP114" s="943"/>
      <c r="DQ114" s="944" t="s">
        <v>129</v>
      </c>
      <c r="DR114" s="942"/>
      <c r="DS114" s="942"/>
      <c r="DT114" s="942"/>
      <c r="DU114" s="943"/>
      <c r="DV114" s="945" t="s">
        <v>409</v>
      </c>
      <c r="DW114" s="946"/>
      <c r="DX114" s="946"/>
      <c r="DY114" s="946"/>
      <c r="DZ114" s="947"/>
    </row>
    <row r="115" spans="1:130" s="215" customFormat="1" ht="26.25" customHeight="1" x14ac:dyDescent="0.2">
      <c r="A115" s="937"/>
      <c r="B115" s="938"/>
      <c r="C115" s="906" t="s">
        <v>451</v>
      </c>
      <c r="D115" s="906"/>
      <c r="E115" s="906"/>
      <c r="F115" s="906"/>
      <c r="G115" s="906"/>
      <c r="H115" s="906"/>
      <c r="I115" s="906"/>
      <c r="J115" s="906"/>
      <c r="K115" s="906"/>
      <c r="L115" s="906"/>
      <c r="M115" s="906"/>
      <c r="N115" s="906"/>
      <c r="O115" s="906"/>
      <c r="P115" s="906"/>
      <c r="Q115" s="906"/>
      <c r="R115" s="906"/>
      <c r="S115" s="906"/>
      <c r="T115" s="906"/>
      <c r="U115" s="906"/>
      <c r="V115" s="906"/>
      <c r="W115" s="906"/>
      <c r="X115" s="906"/>
      <c r="Y115" s="906"/>
      <c r="Z115" s="907"/>
      <c r="AA115" s="920" t="s">
        <v>437</v>
      </c>
      <c r="AB115" s="921"/>
      <c r="AC115" s="921"/>
      <c r="AD115" s="921"/>
      <c r="AE115" s="922"/>
      <c r="AF115" s="923" t="s">
        <v>129</v>
      </c>
      <c r="AG115" s="921"/>
      <c r="AH115" s="921"/>
      <c r="AI115" s="921"/>
      <c r="AJ115" s="922"/>
      <c r="AK115" s="923" t="s">
        <v>129</v>
      </c>
      <c r="AL115" s="921"/>
      <c r="AM115" s="921"/>
      <c r="AN115" s="921"/>
      <c r="AO115" s="922"/>
      <c r="AP115" s="924" t="s">
        <v>129</v>
      </c>
      <c r="AQ115" s="925"/>
      <c r="AR115" s="925"/>
      <c r="AS115" s="925"/>
      <c r="AT115" s="926"/>
      <c r="AU115" s="891"/>
      <c r="AV115" s="892"/>
      <c r="AW115" s="892"/>
      <c r="AX115" s="892"/>
      <c r="AY115" s="892"/>
      <c r="AZ115" s="905" t="s">
        <v>452</v>
      </c>
      <c r="BA115" s="906"/>
      <c r="BB115" s="906"/>
      <c r="BC115" s="906"/>
      <c r="BD115" s="906"/>
      <c r="BE115" s="906"/>
      <c r="BF115" s="906"/>
      <c r="BG115" s="906"/>
      <c r="BH115" s="906"/>
      <c r="BI115" s="906"/>
      <c r="BJ115" s="906"/>
      <c r="BK115" s="906"/>
      <c r="BL115" s="906"/>
      <c r="BM115" s="906"/>
      <c r="BN115" s="906"/>
      <c r="BO115" s="906"/>
      <c r="BP115" s="907"/>
      <c r="BQ115" s="908" t="s">
        <v>129</v>
      </c>
      <c r="BR115" s="909"/>
      <c r="BS115" s="909"/>
      <c r="BT115" s="909"/>
      <c r="BU115" s="909"/>
      <c r="BV115" s="909" t="s">
        <v>129</v>
      </c>
      <c r="BW115" s="909"/>
      <c r="BX115" s="909"/>
      <c r="BY115" s="909"/>
      <c r="BZ115" s="909"/>
      <c r="CA115" s="909" t="s">
        <v>129</v>
      </c>
      <c r="CB115" s="909"/>
      <c r="CC115" s="909"/>
      <c r="CD115" s="909"/>
      <c r="CE115" s="909"/>
      <c r="CF115" s="903" t="s">
        <v>409</v>
      </c>
      <c r="CG115" s="904"/>
      <c r="CH115" s="904"/>
      <c r="CI115" s="904"/>
      <c r="CJ115" s="904"/>
      <c r="CK115" s="931"/>
      <c r="CL115" s="932"/>
      <c r="CM115" s="905" t="s">
        <v>453</v>
      </c>
      <c r="CN115" s="906"/>
      <c r="CO115" s="906"/>
      <c r="CP115" s="906"/>
      <c r="CQ115" s="906"/>
      <c r="CR115" s="906"/>
      <c r="CS115" s="906"/>
      <c r="CT115" s="906"/>
      <c r="CU115" s="906"/>
      <c r="CV115" s="906"/>
      <c r="CW115" s="906"/>
      <c r="CX115" s="906"/>
      <c r="CY115" s="906"/>
      <c r="CZ115" s="906"/>
      <c r="DA115" s="906"/>
      <c r="DB115" s="906"/>
      <c r="DC115" s="906"/>
      <c r="DD115" s="906"/>
      <c r="DE115" s="906"/>
      <c r="DF115" s="907"/>
      <c r="DG115" s="941" t="s">
        <v>129</v>
      </c>
      <c r="DH115" s="942"/>
      <c r="DI115" s="942"/>
      <c r="DJ115" s="942"/>
      <c r="DK115" s="943"/>
      <c r="DL115" s="944" t="s">
        <v>409</v>
      </c>
      <c r="DM115" s="942"/>
      <c r="DN115" s="942"/>
      <c r="DO115" s="942"/>
      <c r="DP115" s="943"/>
      <c r="DQ115" s="944" t="s">
        <v>129</v>
      </c>
      <c r="DR115" s="942"/>
      <c r="DS115" s="942"/>
      <c r="DT115" s="942"/>
      <c r="DU115" s="943"/>
      <c r="DV115" s="945" t="s">
        <v>409</v>
      </c>
      <c r="DW115" s="946"/>
      <c r="DX115" s="946"/>
      <c r="DY115" s="946"/>
      <c r="DZ115" s="947"/>
    </row>
    <row r="116" spans="1:130" s="215" customFormat="1" ht="26.25" customHeight="1" x14ac:dyDescent="0.2">
      <c r="A116" s="939"/>
      <c r="B116" s="940"/>
      <c r="C116" s="948" t="s">
        <v>454</v>
      </c>
      <c r="D116" s="948"/>
      <c r="E116" s="948"/>
      <c r="F116" s="948"/>
      <c r="G116" s="948"/>
      <c r="H116" s="948"/>
      <c r="I116" s="948"/>
      <c r="J116" s="948"/>
      <c r="K116" s="948"/>
      <c r="L116" s="948"/>
      <c r="M116" s="948"/>
      <c r="N116" s="948"/>
      <c r="O116" s="948"/>
      <c r="P116" s="948"/>
      <c r="Q116" s="948"/>
      <c r="R116" s="948"/>
      <c r="S116" s="948"/>
      <c r="T116" s="948"/>
      <c r="U116" s="948"/>
      <c r="V116" s="948"/>
      <c r="W116" s="948"/>
      <c r="X116" s="948"/>
      <c r="Y116" s="948"/>
      <c r="Z116" s="949"/>
      <c r="AA116" s="941" t="s">
        <v>129</v>
      </c>
      <c r="AB116" s="942"/>
      <c r="AC116" s="942"/>
      <c r="AD116" s="942"/>
      <c r="AE116" s="943"/>
      <c r="AF116" s="944" t="s">
        <v>129</v>
      </c>
      <c r="AG116" s="942"/>
      <c r="AH116" s="942"/>
      <c r="AI116" s="942"/>
      <c r="AJ116" s="943"/>
      <c r="AK116" s="944" t="s">
        <v>409</v>
      </c>
      <c r="AL116" s="942"/>
      <c r="AM116" s="942"/>
      <c r="AN116" s="942"/>
      <c r="AO116" s="943"/>
      <c r="AP116" s="945" t="s">
        <v>437</v>
      </c>
      <c r="AQ116" s="946"/>
      <c r="AR116" s="946"/>
      <c r="AS116" s="946"/>
      <c r="AT116" s="947"/>
      <c r="AU116" s="891"/>
      <c r="AV116" s="892"/>
      <c r="AW116" s="892"/>
      <c r="AX116" s="892"/>
      <c r="AY116" s="892"/>
      <c r="AZ116" s="950" t="s">
        <v>455</v>
      </c>
      <c r="BA116" s="951"/>
      <c r="BB116" s="951"/>
      <c r="BC116" s="951"/>
      <c r="BD116" s="951"/>
      <c r="BE116" s="951"/>
      <c r="BF116" s="951"/>
      <c r="BG116" s="951"/>
      <c r="BH116" s="951"/>
      <c r="BI116" s="951"/>
      <c r="BJ116" s="951"/>
      <c r="BK116" s="951"/>
      <c r="BL116" s="951"/>
      <c r="BM116" s="951"/>
      <c r="BN116" s="951"/>
      <c r="BO116" s="951"/>
      <c r="BP116" s="952"/>
      <c r="BQ116" s="908" t="s">
        <v>437</v>
      </c>
      <c r="BR116" s="909"/>
      <c r="BS116" s="909"/>
      <c r="BT116" s="909"/>
      <c r="BU116" s="909"/>
      <c r="BV116" s="909" t="s">
        <v>409</v>
      </c>
      <c r="BW116" s="909"/>
      <c r="BX116" s="909"/>
      <c r="BY116" s="909"/>
      <c r="BZ116" s="909"/>
      <c r="CA116" s="909" t="s">
        <v>129</v>
      </c>
      <c r="CB116" s="909"/>
      <c r="CC116" s="909"/>
      <c r="CD116" s="909"/>
      <c r="CE116" s="909"/>
      <c r="CF116" s="903" t="s">
        <v>129</v>
      </c>
      <c r="CG116" s="904"/>
      <c r="CH116" s="904"/>
      <c r="CI116" s="904"/>
      <c r="CJ116" s="904"/>
      <c r="CK116" s="931"/>
      <c r="CL116" s="932"/>
      <c r="CM116" s="905" t="s">
        <v>456</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941" t="s">
        <v>437</v>
      </c>
      <c r="DH116" s="942"/>
      <c r="DI116" s="942"/>
      <c r="DJ116" s="942"/>
      <c r="DK116" s="943"/>
      <c r="DL116" s="944" t="s">
        <v>129</v>
      </c>
      <c r="DM116" s="942"/>
      <c r="DN116" s="942"/>
      <c r="DO116" s="942"/>
      <c r="DP116" s="943"/>
      <c r="DQ116" s="944" t="s">
        <v>442</v>
      </c>
      <c r="DR116" s="942"/>
      <c r="DS116" s="942"/>
      <c r="DT116" s="942"/>
      <c r="DU116" s="943"/>
      <c r="DV116" s="945" t="s">
        <v>409</v>
      </c>
      <c r="DW116" s="946"/>
      <c r="DX116" s="946"/>
      <c r="DY116" s="946"/>
      <c r="DZ116" s="947"/>
    </row>
    <row r="117" spans="1:130" s="215" customFormat="1" ht="26.25" customHeight="1" x14ac:dyDescent="0.2">
      <c r="A117" s="895" t="s">
        <v>188</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60" t="s">
        <v>457</v>
      </c>
      <c r="Z117" s="877"/>
      <c r="AA117" s="961">
        <v>415017</v>
      </c>
      <c r="AB117" s="962"/>
      <c r="AC117" s="962"/>
      <c r="AD117" s="962"/>
      <c r="AE117" s="963"/>
      <c r="AF117" s="964">
        <v>409154</v>
      </c>
      <c r="AG117" s="962"/>
      <c r="AH117" s="962"/>
      <c r="AI117" s="962"/>
      <c r="AJ117" s="963"/>
      <c r="AK117" s="964">
        <v>433916</v>
      </c>
      <c r="AL117" s="962"/>
      <c r="AM117" s="962"/>
      <c r="AN117" s="962"/>
      <c r="AO117" s="963"/>
      <c r="AP117" s="965"/>
      <c r="AQ117" s="966"/>
      <c r="AR117" s="966"/>
      <c r="AS117" s="966"/>
      <c r="AT117" s="967"/>
      <c r="AU117" s="891"/>
      <c r="AV117" s="892"/>
      <c r="AW117" s="892"/>
      <c r="AX117" s="892"/>
      <c r="AY117" s="892"/>
      <c r="AZ117" s="957" t="s">
        <v>458</v>
      </c>
      <c r="BA117" s="958"/>
      <c r="BB117" s="958"/>
      <c r="BC117" s="958"/>
      <c r="BD117" s="958"/>
      <c r="BE117" s="958"/>
      <c r="BF117" s="958"/>
      <c r="BG117" s="958"/>
      <c r="BH117" s="958"/>
      <c r="BI117" s="958"/>
      <c r="BJ117" s="958"/>
      <c r="BK117" s="958"/>
      <c r="BL117" s="958"/>
      <c r="BM117" s="958"/>
      <c r="BN117" s="958"/>
      <c r="BO117" s="958"/>
      <c r="BP117" s="959"/>
      <c r="BQ117" s="908" t="s">
        <v>437</v>
      </c>
      <c r="BR117" s="909"/>
      <c r="BS117" s="909"/>
      <c r="BT117" s="909"/>
      <c r="BU117" s="909"/>
      <c r="BV117" s="909" t="s">
        <v>409</v>
      </c>
      <c r="BW117" s="909"/>
      <c r="BX117" s="909"/>
      <c r="BY117" s="909"/>
      <c r="BZ117" s="909"/>
      <c r="CA117" s="909" t="s">
        <v>437</v>
      </c>
      <c r="CB117" s="909"/>
      <c r="CC117" s="909"/>
      <c r="CD117" s="909"/>
      <c r="CE117" s="909"/>
      <c r="CF117" s="903" t="s">
        <v>129</v>
      </c>
      <c r="CG117" s="904"/>
      <c r="CH117" s="904"/>
      <c r="CI117" s="904"/>
      <c r="CJ117" s="904"/>
      <c r="CK117" s="931"/>
      <c r="CL117" s="932"/>
      <c r="CM117" s="905" t="s">
        <v>459</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941" t="s">
        <v>409</v>
      </c>
      <c r="DH117" s="942"/>
      <c r="DI117" s="942"/>
      <c r="DJ117" s="942"/>
      <c r="DK117" s="943"/>
      <c r="DL117" s="944" t="s">
        <v>129</v>
      </c>
      <c r="DM117" s="942"/>
      <c r="DN117" s="942"/>
      <c r="DO117" s="942"/>
      <c r="DP117" s="943"/>
      <c r="DQ117" s="944" t="s">
        <v>409</v>
      </c>
      <c r="DR117" s="942"/>
      <c r="DS117" s="942"/>
      <c r="DT117" s="942"/>
      <c r="DU117" s="943"/>
      <c r="DV117" s="945" t="s">
        <v>129</v>
      </c>
      <c r="DW117" s="946"/>
      <c r="DX117" s="946"/>
      <c r="DY117" s="946"/>
      <c r="DZ117" s="947"/>
    </row>
    <row r="118" spans="1:130" s="215" customFormat="1" ht="26.25" customHeight="1" x14ac:dyDescent="0.2">
      <c r="A118" s="895" t="s">
        <v>431</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428</v>
      </c>
      <c r="AB118" s="876"/>
      <c r="AC118" s="876"/>
      <c r="AD118" s="876"/>
      <c r="AE118" s="877"/>
      <c r="AF118" s="875" t="s">
        <v>429</v>
      </c>
      <c r="AG118" s="876"/>
      <c r="AH118" s="876"/>
      <c r="AI118" s="876"/>
      <c r="AJ118" s="877"/>
      <c r="AK118" s="875" t="s">
        <v>306</v>
      </c>
      <c r="AL118" s="876"/>
      <c r="AM118" s="876"/>
      <c r="AN118" s="876"/>
      <c r="AO118" s="877"/>
      <c r="AP118" s="953" t="s">
        <v>430</v>
      </c>
      <c r="AQ118" s="954"/>
      <c r="AR118" s="954"/>
      <c r="AS118" s="954"/>
      <c r="AT118" s="955"/>
      <c r="AU118" s="891"/>
      <c r="AV118" s="892"/>
      <c r="AW118" s="892"/>
      <c r="AX118" s="892"/>
      <c r="AY118" s="892"/>
      <c r="AZ118" s="956" t="s">
        <v>460</v>
      </c>
      <c r="BA118" s="948"/>
      <c r="BB118" s="948"/>
      <c r="BC118" s="948"/>
      <c r="BD118" s="948"/>
      <c r="BE118" s="948"/>
      <c r="BF118" s="948"/>
      <c r="BG118" s="948"/>
      <c r="BH118" s="948"/>
      <c r="BI118" s="948"/>
      <c r="BJ118" s="948"/>
      <c r="BK118" s="948"/>
      <c r="BL118" s="948"/>
      <c r="BM118" s="948"/>
      <c r="BN118" s="948"/>
      <c r="BO118" s="948"/>
      <c r="BP118" s="949"/>
      <c r="BQ118" s="982" t="s">
        <v>409</v>
      </c>
      <c r="BR118" s="983"/>
      <c r="BS118" s="983"/>
      <c r="BT118" s="983"/>
      <c r="BU118" s="983"/>
      <c r="BV118" s="983" t="s">
        <v>129</v>
      </c>
      <c r="BW118" s="983"/>
      <c r="BX118" s="983"/>
      <c r="BY118" s="983"/>
      <c r="BZ118" s="983"/>
      <c r="CA118" s="983" t="s">
        <v>437</v>
      </c>
      <c r="CB118" s="983"/>
      <c r="CC118" s="983"/>
      <c r="CD118" s="983"/>
      <c r="CE118" s="983"/>
      <c r="CF118" s="903" t="s">
        <v>409</v>
      </c>
      <c r="CG118" s="904"/>
      <c r="CH118" s="904"/>
      <c r="CI118" s="904"/>
      <c r="CJ118" s="904"/>
      <c r="CK118" s="931"/>
      <c r="CL118" s="932"/>
      <c r="CM118" s="905" t="s">
        <v>461</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941" t="s">
        <v>409</v>
      </c>
      <c r="DH118" s="942"/>
      <c r="DI118" s="942"/>
      <c r="DJ118" s="942"/>
      <c r="DK118" s="943"/>
      <c r="DL118" s="944" t="s">
        <v>409</v>
      </c>
      <c r="DM118" s="942"/>
      <c r="DN118" s="942"/>
      <c r="DO118" s="942"/>
      <c r="DP118" s="943"/>
      <c r="DQ118" s="944" t="s">
        <v>129</v>
      </c>
      <c r="DR118" s="942"/>
      <c r="DS118" s="942"/>
      <c r="DT118" s="942"/>
      <c r="DU118" s="943"/>
      <c r="DV118" s="945" t="s">
        <v>409</v>
      </c>
      <c r="DW118" s="946"/>
      <c r="DX118" s="946"/>
      <c r="DY118" s="946"/>
      <c r="DZ118" s="947"/>
    </row>
    <row r="119" spans="1:130" s="215" customFormat="1" ht="26.25" customHeight="1" x14ac:dyDescent="0.2">
      <c r="A119" s="1039" t="s">
        <v>434</v>
      </c>
      <c r="B119" s="930"/>
      <c r="C119" s="912" t="s">
        <v>435</v>
      </c>
      <c r="D119" s="880"/>
      <c r="E119" s="880"/>
      <c r="F119" s="880"/>
      <c r="G119" s="880"/>
      <c r="H119" s="880"/>
      <c r="I119" s="880"/>
      <c r="J119" s="880"/>
      <c r="K119" s="880"/>
      <c r="L119" s="880"/>
      <c r="M119" s="880"/>
      <c r="N119" s="880"/>
      <c r="O119" s="880"/>
      <c r="P119" s="880"/>
      <c r="Q119" s="880"/>
      <c r="R119" s="880"/>
      <c r="S119" s="880"/>
      <c r="T119" s="880"/>
      <c r="U119" s="880"/>
      <c r="V119" s="880"/>
      <c r="W119" s="880"/>
      <c r="X119" s="880"/>
      <c r="Y119" s="880"/>
      <c r="Z119" s="881"/>
      <c r="AA119" s="882" t="s">
        <v>437</v>
      </c>
      <c r="AB119" s="883"/>
      <c r="AC119" s="883"/>
      <c r="AD119" s="883"/>
      <c r="AE119" s="884"/>
      <c r="AF119" s="885" t="s">
        <v>409</v>
      </c>
      <c r="AG119" s="883"/>
      <c r="AH119" s="883"/>
      <c r="AI119" s="883"/>
      <c r="AJ119" s="884"/>
      <c r="AK119" s="885" t="s">
        <v>129</v>
      </c>
      <c r="AL119" s="883"/>
      <c r="AM119" s="883"/>
      <c r="AN119" s="883"/>
      <c r="AO119" s="884"/>
      <c r="AP119" s="886" t="s">
        <v>129</v>
      </c>
      <c r="AQ119" s="887"/>
      <c r="AR119" s="887"/>
      <c r="AS119" s="887"/>
      <c r="AT119" s="888"/>
      <c r="AU119" s="893"/>
      <c r="AV119" s="894"/>
      <c r="AW119" s="894"/>
      <c r="AX119" s="894"/>
      <c r="AY119" s="894"/>
      <c r="AZ119" s="236" t="s">
        <v>188</v>
      </c>
      <c r="BA119" s="236"/>
      <c r="BB119" s="236"/>
      <c r="BC119" s="236"/>
      <c r="BD119" s="236"/>
      <c r="BE119" s="236"/>
      <c r="BF119" s="236"/>
      <c r="BG119" s="236"/>
      <c r="BH119" s="236"/>
      <c r="BI119" s="236"/>
      <c r="BJ119" s="236"/>
      <c r="BK119" s="236"/>
      <c r="BL119" s="236"/>
      <c r="BM119" s="236"/>
      <c r="BN119" s="236"/>
      <c r="BO119" s="960" t="s">
        <v>462</v>
      </c>
      <c r="BP119" s="988"/>
      <c r="BQ119" s="982">
        <v>6126787</v>
      </c>
      <c r="BR119" s="983"/>
      <c r="BS119" s="983"/>
      <c r="BT119" s="983"/>
      <c r="BU119" s="983"/>
      <c r="BV119" s="983">
        <v>6142982</v>
      </c>
      <c r="BW119" s="983"/>
      <c r="BX119" s="983"/>
      <c r="BY119" s="983"/>
      <c r="BZ119" s="983"/>
      <c r="CA119" s="983">
        <v>6016045</v>
      </c>
      <c r="CB119" s="983"/>
      <c r="CC119" s="983"/>
      <c r="CD119" s="983"/>
      <c r="CE119" s="983"/>
      <c r="CF119" s="984"/>
      <c r="CG119" s="985"/>
      <c r="CH119" s="985"/>
      <c r="CI119" s="985"/>
      <c r="CJ119" s="986"/>
      <c r="CK119" s="933"/>
      <c r="CL119" s="934"/>
      <c r="CM119" s="956" t="s">
        <v>463</v>
      </c>
      <c r="CN119" s="948"/>
      <c r="CO119" s="948"/>
      <c r="CP119" s="948"/>
      <c r="CQ119" s="948"/>
      <c r="CR119" s="948"/>
      <c r="CS119" s="948"/>
      <c r="CT119" s="948"/>
      <c r="CU119" s="948"/>
      <c r="CV119" s="948"/>
      <c r="CW119" s="948"/>
      <c r="CX119" s="948"/>
      <c r="CY119" s="948"/>
      <c r="CZ119" s="948"/>
      <c r="DA119" s="948"/>
      <c r="DB119" s="948"/>
      <c r="DC119" s="948"/>
      <c r="DD119" s="948"/>
      <c r="DE119" s="948"/>
      <c r="DF119" s="949"/>
      <c r="DG119" s="987">
        <v>95818</v>
      </c>
      <c r="DH119" s="969"/>
      <c r="DI119" s="969"/>
      <c r="DJ119" s="969"/>
      <c r="DK119" s="970"/>
      <c r="DL119" s="968">
        <v>80695</v>
      </c>
      <c r="DM119" s="969"/>
      <c r="DN119" s="969"/>
      <c r="DO119" s="969"/>
      <c r="DP119" s="970"/>
      <c r="DQ119" s="968">
        <v>65374</v>
      </c>
      <c r="DR119" s="969"/>
      <c r="DS119" s="969"/>
      <c r="DT119" s="969"/>
      <c r="DU119" s="970"/>
      <c r="DV119" s="971">
        <v>2.1</v>
      </c>
      <c r="DW119" s="972"/>
      <c r="DX119" s="972"/>
      <c r="DY119" s="972"/>
      <c r="DZ119" s="973"/>
    </row>
    <row r="120" spans="1:130" s="215" customFormat="1" ht="26.25" customHeight="1" x14ac:dyDescent="0.2">
      <c r="A120" s="1040"/>
      <c r="B120" s="932"/>
      <c r="C120" s="905" t="s">
        <v>439</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941" t="s">
        <v>437</v>
      </c>
      <c r="AB120" s="942"/>
      <c r="AC120" s="942"/>
      <c r="AD120" s="942"/>
      <c r="AE120" s="943"/>
      <c r="AF120" s="944" t="s">
        <v>129</v>
      </c>
      <c r="AG120" s="942"/>
      <c r="AH120" s="942"/>
      <c r="AI120" s="942"/>
      <c r="AJ120" s="943"/>
      <c r="AK120" s="944" t="s">
        <v>129</v>
      </c>
      <c r="AL120" s="942"/>
      <c r="AM120" s="942"/>
      <c r="AN120" s="942"/>
      <c r="AO120" s="943"/>
      <c r="AP120" s="945" t="s">
        <v>129</v>
      </c>
      <c r="AQ120" s="946"/>
      <c r="AR120" s="946"/>
      <c r="AS120" s="946"/>
      <c r="AT120" s="947"/>
      <c r="AU120" s="974" t="s">
        <v>464</v>
      </c>
      <c r="AV120" s="975"/>
      <c r="AW120" s="975"/>
      <c r="AX120" s="975"/>
      <c r="AY120" s="976"/>
      <c r="AZ120" s="912" t="s">
        <v>465</v>
      </c>
      <c r="BA120" s="880"/>
      <c r="BB120" s="880"/>
      <c r="BC120" s="880"/>
      <c r="BD120" s="880"/>
      <c r="BE120" s="880"/>
      <c r="BF120" s="880"/>
      <c r="BG120" s="880"/>
      <c r="BH120" s="880"/>
      <c r="BI120" s="880"/>
      <c r="BJ120" s="880"/>
      <c r="BK120" s="880"/>
      <c r="BL120" s="880"/>
      <c r="BM120" s="880"/>
      <c r="BN120" s="880"/>
      <c r="BO120" s="880"/>
      <c r="BP120" s="881"/>
      <c r="BQ120" s="913">
        <v>1926551</v>
      </c>
      <c r="BR120" s="914"/>
      <c r="BS120" s="914"/>
      <c r="BT120" s="914"/>
      <c r="BU120" s="914"/>
      <c r="BV120" s="914">
        <v>2073869</v>
      </c>
      <c r="BW120" s="914"/>
      <c r="BX120" s="914"/>
      <c r="BY120" s="914"/>
      <c r="BZ120" s="914"/>
      <c r="CA120" s="914">
        <v>2578181</v>
      </c>
      <c r="CB120" s="914"/>
      <c r="CC120" s="914"/>
      <c r="CD120" s="914"/>
      <c r="CE120" s="914"/>
      <c r="CF120" s="927">
        <v>81.3</v>
      </c>
      <c r="CG120" s="928"/>
      <c r="CH120" s="928"/>
      <c r="CI120" s="928"/>
      <c r="CJ120" s="928"/>
      <c r="CK120" s="989" t="s">
        <v>466</v>
      </c>
      <c r="CL120" s="990"/>
      <c r="CM120" s="990"/>
      <c r="CN120" s="990"/>
      <c r="CO120" s="991"/>
      <c r="CP120" s="997" t="s">
        <v>406</v>
      </c>
      <c r="CQ120" s="998"/>
      <c r="CR120" s="998"/>
      <c r="CS120" s="998"/>
      <c r="CT120" s="998"/>
      <c r="CU120" s="998"/>
      <c r="CV120" s="998"/>
      <c r="CW120" s="998"/>
      <c r="CX120" s="998"/>
      <c r="CY120" s="998"/>
      <c r="CZ120" s="998"/>
      <c r="DA120" s="998"/>
      <c r="DB120" s="998"/>
      <c r="DC120" s="998"/>
      <c r="DD120" s="998"/>
      <c r="DE120" s="998"/>
      <c r="DF120" s="999"/>
      <c r="DG120" s="913" t="s">
        <v>442</v>
      </c>
      <c r="DH120" s="914"/>
      <c r="DI120" s="914"/>
      <c r="DJ120" s="914"/>
      <c r="DK120" s="914"/>
      <c r="DL120" s="914" t="s">
        <v>437</v>
      </c>
      <c r="DM120" s="914"/>
      <c r="DN120" s="914"/>
      <c r="DO120" s="914"/>
      <c r="DP120" s="914"/>
      <c r="DQ120" s="914" t="s">
        <v>442</v>
      </c>
      <c r="DR120" s="914"/>
      <c r="DS120" s="914"/>
      <c r="DT120" s="914"/>
      <c r="DU120" s="914"/>
      <c r="DV120" s="915" t="s">
        <v>129</v>
      </c>
      <c r="DW120" s="915"/>
      <c r="DX120" s="915"/>
      <c r="DY120" s="915"/>
      <c r="DZ120" s="916"/>
    </row>
    <row r="121" spans="1:130" s="215" customFormat="1" ht="26.25" customHeight="1" x14ac:dyDescent="0.2">
      <c r="A121" s="1040"/>
      <c r="B121" s="932"/>
      <c r="C121" s="957" t="s">
        <v>467</v>
      </c>
      <c r="D121" s="958"/>
      <c r="E121" s="958"/>
      <c r="F121" s="958"/>
      <c r="G121" s="958"/>
      <c r="H121" s="958"/>
      <c r="I121" s="958"/>
      <c r="J121" s="958"/>
      <c r="K121" s="958"/>
      <c r="L121" s="958"/>
      <c r="M121" s="958"/>
      <c r="N121" s="958"/>
      <c r="O121" s="958"/>
      <c r="P121" s="958"/>
      <c r="Q121" s="958"/>
      <c r="R121" s="958"/>
      <c r="S121" s="958"/>
      <c r="T121" s="958"/>
      <c r="U121" s="958"/>
      <c r="V121" s="958"/>
      <c r="W121" s="958"/>
      <c r="X121" s="958"/>
      <c r="Y121" s="958"/>
      <c r="Z121" s="959"/>
      <c r="AA121" s="941" t="s">
        <v>442</v>
      </c>
      <c r="AB121" s="942"/>
      <c r="AC121" s="942"/>
      <c r="AD121" s="942"/>
      <c r="AE121" s="943"/>
      <c r="AF121" s="944" t="s">
        <v>129</v>
      </c>
      <c r="AG121" s="942"/>
      <c r="AH121" s="942"/>
      <c r="AI121" s="942"/>
      <c r="AJ121" s="943"/>
      <c r="AK121" s="944" t="s">
        <v>129</v>
      </c>
      <c r="AL121" s="942"/>
      <c r="AM121" s="942"/>
      <c r="AN121" s="942"/>
      <c r="AO121" s="943"/>
      <c r="AP121" s="945" t="s">
        <v>129</v>
      </c>
      <c r="AQ121" s="946"/>
      <c r="AR121" s="946"/>
      <c r="AS121" s="946"/>
      <c r="AT121" s="947"/>
      <c r="AU121" s="977"/>
      <c r="AV121" s="978"/>
      <c r="AW121" s="978"/>
      <c r="AX121" s="978"/>
      <c r="AY121" s="979"/>
      <c r="AZ121" s="905" t="s">
        <v>468</v>
      </c>
      <c r="BA121" s="906"/>
      <c r="BB121" s="906"/>
      <c r="BC121" s="906"/>
      <c r="BD121" s="906"/>
      <c r="BE121" s="906"/>
      <c r="BF121" s="906"/>
      <c r="BG121" s="906"/>
      <c r="BH121" s="906"/>
      <c r="BI121" s="906"/>
      <c r="BJ121" s="906"/>
      <c r="BK121" s="906"/>
      <c r="BL121" s="906"/>
      <c r="BM121" s="906"/>
      <c r="BN121" s="906"/>
      <c r="BO121" s="906"/>
      <c r="BP121" s="907"/>
      <c r="BQ121" s="908" t="s">
        <v>442</v>
      </c>
      <c r="BR121" s="909"/>
      <c r="BS121" s="909"/>
      <c r="BT121" s="909"/>
      <c r="BU121" s="909"/>
      <c r="BV121" s="909" t="s">
        <v>442</v>
      </c>
      <c r="BW121" s="909"/>
      <c r="BX121" s="909"/>
      <c r="BY121" s="909"/>
      <c r="BZ121" s="909"/>
      <c r="CA121" s="909" t="s">
        <v>409</v>
      </c>
      <c r="CB121" s="909"/>
      <c r="CC121" s="909"/>
      <c r="CD121" s="909"/>
      <c r="CE121" s="909"/>
      <c r="CF121" s="903" t="s">
        <v>442</v>
      </c>
      <c r="CG121" s="904"/>
      <c r="CH121" s="904"/>
      <c r="CI121" s="904"/>
      <c r="CJ121" s="904"/>
      <c r="CK121" s="992"/>
      <c r="CL121" s="993"/>
      <c r="CM121" s="993"/>
      <c r="CN121" s="993"/>
      <c r="CO121" s="994"/>
      <c r="CP121" s="1002" t="s">
        <v>469</v>
      </c>
      <c r="CQ121" s="1003"/>
      <c r="CR121" s="1003"/>
      <c r="CS121" s="1003"/>
      <c r="CT121" s="1003"/>
      <c r="CU121" s="1003"/>
      <c r="CV121" s="1003"/>
      <c r="CW121" s="1003"/>
      <c r="CX121" s="1003"/>
      <c r="CY121" s="1003"/>
      <c r="CZ121" s="1003"/>
      <c r="DA121" s="1003"/>
      <c r="DB121" s="1003"/>
      <c r="DC121" s="1003"/>
      <c r="DD121" s="1003"/>
      <c r="DE121" s="1003"/>
      <c r="DF121" s="1004"/>
      <c r="DG121" s="908" t="s">
        <v>409</v>
      </c>
      <c r="DH121" s="909"/>
      <c r="DI121" s="909"/>
      <c r="DJ121" s="909"/>
      <c r="DK121" s="909"/>
      <c r="DL121" s="909" t="s">
        <v>437</v>
      </c>
      <c r="DM121" s="909"/>
      <c r="DN121" s="909"/>
      <c r="DO121" s="909"/>
      <c r="DP121" s="909"/>
      <c r="DQ121" s="909" t="s">
        <v>442</v>
      </c>
      <c r="DR121" s="909"/>
      <c r="DS121" s="909"/>
      <c r="DT121" s="909"/>
      <c r="DU121" s="909"/>
      <c r="DV121" s="910" t="s">
        <v>129</v>
      </c>
      <c r="DW121" s="910"/>
      <c r="DX121" s="910"/>
      <c r="DY121" s="910"/>
      <c r="DZ121" s="911"/>
    </row>
    <row r="122" spans="1:130" s="215" customFormat="1" ht="26.25" customHeight="1" x14ac:dyDescent="0.2">
      <c r="A122" s="1040"/>
      <c r="B122" s="932"/>
      <c r="C122" s="905" t="s">
        <v>450</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941" t="s">
        <v>129</v>
      </c>
      <c r="AB122" s="942"/>
      <c r="AC122" s="942"/>
      <c r="AD122" s="942"/>
      <c r="AE122" s="943"/>
      <c r="AF122" s="944" t="s">
        <v>129</v>
      </c>
      <c r="AG122" s="942"/>
      <c r="AH122" s="942"/>
      <c r="AI122" s="942"/>
      <c r="AJ122" s="943"/>
      <c r="AK122" s="944" t="s">
        <v>129</v>
      </c>
      <c r="AL122" s="942"/>
      <c r="AM122" s="942"/>
      <c r="AN122" s="942"/>
      <c r="AO122" s="943"/>
      <c r="AP122" s="945" t="s">
        <v>129</v>
      </c>
      <c r="AQ122" s="946"/>
      <c r="AR122" s="946"/>
      <c r="AS122" s="946"/>
      <c r="AT122" s="947"/>
      <c r="AU122" s="977"/>
      <c r="AV122" s="978"/>
      <c r="AW122" s="978"/>
      <c r="AX122" s="978"/>
      <c r="AY122" s="979"/>
      <c r="AZ122" s="956" t="s">
        <v>470</v>
      </c>
      <c r="BA122" s="948"/>
      <c r="BB122" s="948"/>
      <c r="BC122" s="948"/>
      <c r="BD122" s="948"/>
      <c r="BE122" s="948"/>
      <c r="BF122" s="948"/>
      <c r="BG122" s="948"/>
      <c r="BH122" s="948"/>
      <c r="BI122" s="948"/>
      <c r="BJ122" s="948"/>
      <c r="BK122" s="948"/>
      <c r="BL122" s="948"/>
      <c r="BM122" s="948"/>
      <c r="BN122" s="948"/>
      <c r="BO122" s="948"/>
      <c r="BP122" s="949"/>
      <c r="BQ122" s="982">
        <v>3490807</v>
      </c>
      <c r="BR122" s="983"/>
      <c r="BS122" s="983"/>
      <c r="BT122" s="983"/>
      <c r="BU122" s="983"/>
      <c r="BV122" s="983">
        <v>3583446</v>
      </c>
      <c r="BW122" s="983"/>
      <c r="BX122" s="983"/>
      <c r="BY122" s="983"/>
      <c r="BZ122" s="983"/>
      <c r="CA122" s="983">
        <v>3491272</v>
      </c>
      <c r="CB122" s="983"/>
      <c r="CC122" s="983"/>
      <c r="CD122" s="983"/>
      <c r="CE122" s="983"/>
      <c r="CF122" s="1000">
        <v>110.1</v>
      </c>
      <c r="CG122" s="1001"/>
      <c r="CH122" s="1001"/>
      <c r="CI122" s="1001"/>
      <c r="CJ122" s="1001"/>
      <c r="CK122" s="992"/>
      <c r="CL122" s="993"/>
      <c r="CM122" s="993"/>
      <c r="CN122" s="993"/>
      <c r="CO122" s="994"/>
      <c r="CP122" s="1002" t="s">
        <v>408</v>
      </c>
      <c r="CQ122" s="1003"/>
      <c r="CR122" s="1003"/>
      <c r="CS122" s="1003"/>
      <c r="CT122" s="1003"/>
      <c r="CU122" s="1003"/>
      <c r="CV122" s="1003"/>
      <c r="CW122" s="1003"/>
      <c r="CX122" s="1003"/>
      <c r="CY122" s="1003"/>
      <c r="CZ122" s="1003"/>
      <c r="DA122" s="1003"/>
      <c r="DB122" s="1003"/>
      <c r="DC122" s="1003"/>
      <c r="DD122" s="1003"/>
      <c r="DE122" s="1003"/>
      <c r="DF122" s="1004"/>
      <c r="DG122" s="908" t="s">
        <v>437</v>
      </c>
      <c r="DH122" s="909"/>
      <c r="DI122" s="909"/>
      <c r="DJ122" s="909"/>
      <c r="DK122" s="909"/>
      <c r="DL122" s="909" t="s">
        <v>409</v>
      </c>
      <c r="DM122" s="909"/>
      <c r="DN122" s="909"/>
      <c r="DO122" s="909"/>
      <c r="DP122" s="909"/>
      <c r="DQ122" s="909" t="s">
        <v>129</v>
      </c>
      <c r="DR122" s="909"/>
      <c r="DS122" s="909"/>
      <c r="DT122" s="909"/>
      <c r="DU122" s="909"/>
      <c r="DV122" s="910" t="s">
        <v>129</v>
      </c>
      <c r="DW122" s="910"/>
      <c r="DX122" s="910"/>
      <c r="DY122" s="910"/>
      <c r="DZ122" s="911"/>
    </row>
    <row r="123" spans="1:130" s="215" customFormat="1" ht="26.25" customHeight="1" x14ac:dyDescent="0.2">
      <c r="A123" s="1040"/>
      <c r="B123" s="932"/>
      <c r="C123" s="905" t="s">
        <v>456</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941" t="s">
        <v>409</v>
      </c>
      <c r="AB123" s="942"/>
      <c r="AC123" s="942"/>
      <c r="AD123" s="942"/>
      <c r="AE123" s="943"/>
      <c r="AF123" s="944" t="s">
        <v>409</v>
      </c>
      <c r="AG123" s="942"/>
      <c r="AH123" s="942"/>
      <c r="AI123" s="942"/>
      <c r="AJ123" s="943"/>
      <c r="AK123" s="944" t="s">
        <v>129</v>
      </c>
      <c r="AL123" s="942"/>
      <c r="AM123" s="942"/>
      <c r="AN123" s="942"/>
      <c r="AO123" s="943"/>
      <c r="AP123" s="945" t="s">
        <v>409</v>
      </c>
      <c r="AQ123" s="946"/>
      <c r="AR123" s="946"/>
      <c r="AS123" s="946"/>
      <c r="AT123" s="947"/>
      <c r="AU123" s="980"/>
      <c r="AV123" s="981"/>
      <c r="AW123" s="981"/>
      <c r="AX123" s="981"/>
      <c r="AY123" s="981"/>
      <c r="AZ123" s="236" t="s">
        <v>188</v>
      </c>
      <c r="BA123" s="236"/>
      <c r="BB123" s="236"/>
      <c r="BC123" s="236"/>
      <c r="BD123" s="236"/>
      <c r="BE123" s="236"/>
      <c r="BF123" s="236"/>
      <c r="BG123" s="236"/>
      <c r="BH123" s="236"/>
      <c r="BI123" s="236"/>
      <c r="BJ123" s="236"/>
      <c r="BK123" s="236"/>
      <c r="BL123" s="236"/>
      <c r="BM123" s="236"/>
      <c r="BN123" s="236"/>
      <c r="BO123" s="960" t="s">
        <v>471</v>
      </c>
      <c r="BP123" s="988"/>
      <c r="BQ123" s="1046">
        <v>5417358</v>
      </c>
      <c r="BR123" s="1047"/>
      <c r="BS123" s="1047"/>
      <c r="BT123" s="1047"/>
      <c r="BU123" s="1047"/>
      <c r="BV123" s="1047">
        <v>5657315</v>
      </c>
      <c r="BW123" s="1047"/>
      <c r="BX123" s="1047"/>
      <c r="BY123" s="1047"/>
      <c r="BZ123" s="1047"/>
      <c r="CA123" s="1047">
        <v>6069453</v>
      </c>
      <c r="CB123" s="1047"/>
      <c r="CC123" s="1047"/>
      <c r="CD123" s="1047"/>
      <c r="CE123" s="1047"/>
      <c r="CF123" s="984"/>
      <c r="CG123" s="985"/>
      <c r="CH123" s="985"/>
      <c r="CI123" s="985"/>
      <c r="CJ123" s="986"/>
      <c r="CK123" s="992"/>
      <c r="CL123" s="993"/>
      <c r="CM123" s="993"/>
      <c r="CN123" s="993"/>
      <c r="CO123" s="994"/>
      <c r="CP123" s="1002" t="s">
        <v>405</v>
      </c>
      <c r="CQ123" s="1003"/>
      <c r="CR123" s="1003"/>
      <c r="CS123" s="1003"/>
      <c r="CT123" s="1003"/>
      <c r="CU123" s="1003"/>
      <c r="CV123" s="1003"/>
      <c r="CW123" s="1003"/>
      <c r="CX123" s="1003"/>
      <c r="CY123" s="1003"/>
      <c r="CZ123" s="1003"/>
      <c r="DA123" s="1003"/>
      <c r="DB123" s="1003"/>
      <c r="DC123" s="1003"/>
      <c r="DD123" s="1003"/>
      <c r="DE123" s="1003"/>
      <c r="DF123" s="1004"/>
      <c r="DG123" s="941" t="s">
        <v>409</v>
      </c>
      <c r="DH123" s="942"/>
      <c r="DI123" s="942"/>
      <c r="DJ123" s="942"/>
      <c r="DK123" s="943"/>
      <c r="DL123" s="944" t="s">
        <v>409</v>
      </c>
      <c r="DM123" s="942"/>
      <c r="DN123" s="942"/>
      <c r="DO123" s="942"/>
      <c r="DP123" s="943"/>
      <c r="DQ123" s="944" t="s">
        <v>409</v>
      </c>
      <c r="DR123" s="942"/>
      <c r="DS123" s="942"/>
      <c r="DT123" s="942"/>
      <c r="DU123" s="943"/>
      <c r="DV123" s="945" t="s">
        <v>437</v>
      </c>
      <c r="DW123" s="946"/>
      <c r="DX123" s="946"/>
      <c r="DY123" s="946"/>
      <c r="DZ123" s="947"/>
    </row>
    <row r="124" spans="1:130" s="215" customFormat="1" ht="26.25" customHeight="1" thickBot="1" x14ac:dyDescent="0.25">
      <c r="A124" s="1040"/>
      <c r="B124" s="932"/>
      <c r="C124" s="905" t="s">
        <v>459</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941" t="s">
        <v>409</v>
      </c>
      <c r="AB124" s="942"/>
      <c r="AC124" s="942"/>
      <c r="AD124" s="942"/>
      <c r="AE124" s="943"/>
      <c r="AF124" s="944" t="s">
        <v>409</v>
      </c>
      <c r="AG124" s="942"/>
      <c r="AH124" s="942"/>
      <c r="AI124" s="942"/>
      <c r="AJ124" s="943"/>
      <c r="AK124" s="944" t="s">
        <v>409</v>
      </c>
      <c r="AL124" s="942"/>
      <c r="AM124" s="942"/>
      <c r="AN124" s="942"/>
      <c r="AO124" s="943"/>
      <c r="AP124" s="945" t="s">
        <v>409</v>
      </c>
      <c r="AQ124" s="946"/>
      <c r="AR124" s="946"/>
      <c r="AS124" s="946"/>
      <c r="AT124" s="947"/>
      <c r="AU124" s="1042" t="s">
        <v>472</v>
      </c>
      <c r="AV124" s="1043"/>
      <c r="AW124" s="1043"/>
      <c r="AX124" s="1043"/>
      <c r="AY124" s="1043"/>
      <c r="AZ124" s="1043"/>
      <c r="BA124" s="1043"/>
      <c r="BB124" s="1043"/>
      <c r="BC124" s="1043"/>
      <c r="BD124" s="1043"/>
      <c r="BE124" s="1043"/>
      <c r="BF124" s="1043"/>
      <c r="BG124" s="1043"/>
      <c r="BH124" s="1043"/>
      <c r="BI124" s="1043"/>
      <c r="BJ124" s="1043"/>
      <c r="BK124" s="1043"/>
      <c r="BL124" s="1043"/>
      <c r="BM124" s="1043"/>
      <c r="BN124" s="1043"/>
      <c r="BO124" s="1043"/>
      <c r="BP124" s="1044"/>
      <c r="BQ124" s="1045">
        <v>26</v>
      </c>
      <c r="BR124" s="1010"/>
      <c r="BS124" s="1010"/>
      <c r="BT124" s="1010"/>
      <c r="BU124" s="1010"/>
      <c r="BV124" s="1010">
        <v>16.399999999999999</v>
      </c>
      <c r="BW124" s="1010"/>
      <c r="BX124" s="1010"/>
      <c r="BY124" s="1010"/>
      <c r="BZ124" s="1010"/>
      <c r="CA124" s="1010" t="s">
        <v>409</v>
      </c>
      <c r="CB124" s="1010"/>
      <c r="CC124" s="1010"/>
      <c r="CD124" s="1010"/>
      <c r="CE124" s="1010"/>
      <c r="CF124" s="1011"/>
      <c r="CG124" s="1012"/>
      <c r="CH124" s="1012"/>
      <c r="CI124" s="1012"/>
      <c r="CJ124" s="1013"/>
      <c r="CK124" s="995"/>
      <c r="CL124" s="995"/>
      <c r="CM124" s="995"/>
      <c r="CN124" s="995"/>
      <c r="CO124" s="996"/>
      <c r="CP124" s="1002" t="s">
        <v>473</v>
      </c>
      <c r="CQ124" s="1003"/>
      <c r="CR124" s="1003"/>
      <c r="CS124" s="1003"/>
      <c r="CT124" s="1003"/>
      <c r="CU124" s="1003"/>
      <c r="CV124" s="1003"/>
      <c r="CW124" s="1003"/>
      <c r="CX124" s="1003"/>
      <c r="CY124" s="1003"/>
      <c r="CZ124" s="1003"/>
      <c r="DA124" s="1003"/>
      <c r="DB124" s="1003"/>
      <c r="DC124" s="1003"/>
      <c r="DD124" s="1003"/>
      <c r="DE124" s="1003"/>
      <c r="DF124" s="1004"/>
      <c r="DG124" s="987" t="s">
        <v>129</v>
      </c>
      <c r="DH124" s="969"/>
      <c r="DI124" s="969"/>
      <c r="DJ124" s="969"/>
      <c r="DK124" s="970"/>
      <c r="DL124" s="968" t="s">
        <v>129</v>
      </c>
      <c r="DM124" s="969"/>
      <c r="DN124" s="969"/>
      <c r="DO124" s="969"/>
      <c r="DP124" s="970"/>
      <c r="DQ124" s="968" t="s">
        <v>129</v>
      </c>
      <c r="DR124" s="969"/>
      <c r="DS124" s="969"/>
      <c r="DT124" s="969"/>
      <c r="DU124" s="970"/>
      <c r="DV124" s="971" t="s">
        <v>437</v>
      </c>
      <c r="DW124" s="972"/>
      <c r="DX124" s="972"/>
      <c r="DY124" s="972"/>
      <c r="DZ124" s="973"/>
    </row>
    <row r="125" spans="1:130" s="215" customFormat="1" ht="26.25" customHeight="1" x14ac:dyDescent="0.2">
      <c r="A125" s="1040"/>
      <c r="B125" s="932"/>
      <c r="C125" s="905" t="s">
        <v>461</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941" t="s">
        <v>409</v>
      </c>
      <c r="AB125" s="942"/>
      <c r="AC125" s="942"/>
      <c r="AD125" s="942"/>
      <c r="AE125" s="943"/>
      <c r="AF125" s="944" t="s">
        <v>129</v>
      </c>
      <c r="AG125" s="942"/>
      <c r="AH125" s="942"/>
      <c r="AI125" s="942"/>
      <c r="AJ125" s="943"/>
      <c r="AK125" s="944" t="s">
        <v>129</v>
      </c>
      <c r="AL125" s="942"/>
      <c r="AM125" s="942"/>
      <c r="AN125" s="942"/>
      <c r="AO125" s="943"/>
      <c r="AP125" s="945" t="s">
        <v>129</v>
      </c>
      <c r="AQ125" s="946"/>
      <c r="AR125" s="946"/>
      <c r="AS125" s="946"/>
      <c r="AT125" s="947"/>
      <c r="AU125" s="237"/>
      <c r="AV125" s="238"/>
      <c r="AW125" s="238"/>
      <c r="AX125" s="238"/>
      <c r="AY125" s="238"/>
      <c r="AZ125" s="238"/>
      <c r="BA125" s="238"/>
      <c r="BB125" s="238"/>
      <c r="BC125" s="238"/>
      <c r="BD125" s="238"/>
      <c r="BE125" s="238"/>
      <c r="BF125" s="238"/>
      <c r="BG125" s="238"/>
      <c r="BH125" s="238"/>
      <c r="BI125" s="238"/>
      <c r="BJ125" s="238"/>
      <c r="BK125" s="238"/>
      <c r="BL125" s="238"/>
      <c r="BM125" s="238"/>
      <c r="BN125" s="238"/>
      <c r="BO125" s="238"/>
      <c r="BP125" s="238"/>
      <c r="BQ125" s="217"/>
      <c r="BR125" s="217"/>
      <c r="BS125" s="217"/>
      <c r="BT125" s="217"/>
      <c r="BU125" s="217"/>
      <c r="BV125" s="217"/>
      <c r="BW125" s="217"/>
      <c r="BX125" s="217"/>
      <c r="BY125" s="217"/>
      <c r="BZ125" s="217"/>
      <c r="CA125" s="217"/>
      <c r="CB125" s="217"/>
      <c r="CC125" s="217"/>
      <c r="CD125" s="217"/>
      <c r="CE125" s="217"/>
      <c r="CF125" s="217"/>
      <c r="CG125" s="217"/>
      <c r="CH125" s="217"/>
      <c r="CI125" s="217"/>
      <c r="CJ125" s="239"/>
      <c r="CK125" s="1005" t="s">
        <v>474</v>
      </c>
      <c r="CL125" s="990"/>
      <c r="CM125" s="990"/>
      <c r="CN125" s="990"/>
      <c r="CO125" s="991"/>
      <c r="CP125" s="912" t="s">
        <v>475</v>
      </c>
      <c r="CQ125" s="880"/>
      <c r="CR125" s="880"/>
      <c r="CS125" s="880"/>
      <c r="CT125" s="880"/>
      <c r="CU125" s="880"/>
      <c r="CV125" s="880"/>
      <c r="CW125" s="880"/>
      <c r="CX125" s="880"/>
      <c r="CY125" s="880"/>
      <c r="CZ125" s="880"/>
      <c r="DA125" s="880"/>
      <c r="DB125" s="880"/>
      <c r="DC125" s="880"/>
      <c r="DD125" s="880"/>
      <c r="DE125" s="880"/>
      <c r="DF125" s="881"/>
      <c r="DG125" s="913" t="s">
        <v>409</v>
      </c>
      <c r="DH125" s="914"/>
      <c r="DI125" s="914"/>
      <c r="DJ125" s="914"/>
      <c r="DK125" s="914"/>
      <c r="DL125" s="914" t="s">
        <v>129</v>
      </c>
      <c r="DM125" s="914"/>
      <c r="DN125" s="914"/>
      <c r="DO125" s="914"/>
      <c r="DP125" s="914"/>
      <c r="DQ125" s="914" t="s">
        <v>129</v>
      </c>
      <c r="DR125" s="914"/>
      <c r="DS125" s="914"/>
      <c r="DT125" s="914"/>
      <c r="DU125" s="914"/>
      <c r="DV125" s="915" t="s">
        <v>129</v>
      </c>
      <c r="DW125" s="915"/>
      <c r="DX125" s="915"/>
      <c r="DY125" s="915"/>
      <c r="DZ125" s="916"/>
    </row>
    <row r="126" spans="1:130" s="215" customFormat="1" ht="26.25" customHeight="1" thickBot="1" x14ac:dyDescent="0.25">
      <c r="A126" s="1040"/>
      <c r="B126" s="932"/>
      <c r="C126" s="905" t="s">
        <v>463</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941" t="s">
        <v>129</v>
      </c>
      <c r="AB126" s="942"/>
      <c r="AC126" s="942"/>
      <c r="AD126" s="942"/>
      <c r="AE126" s="943"/>
      <c r="AF126" s="944" t="s">
        <v>129</v>
      </c>
      <c r="AG126" s="942"/>
      <c r="AH126" s="942"/>
      <c r="AI126" s="942"/>
      <c r="AJ126" s="943"/>
      <c r="AK126" s="944" t="s">
        <v>129</v>
      </c>
      <c r="AL126" s="942"/>
      <c r="AM126" s="942"/>
      <c r="AN126" s="942"/>
      <c r="AO126" s="943"/>
      <c r="AP126" s="945" t="s">
        <v>129</v>
      </c>
      <c r="AQ126" s="946"/>
      <c r="AR126" s="946"/>
      <c r="AS126" s="946"/>
      <c r="AT126" s="947"/>
      <c r="AU126" s="217"/>
      <c r="AV126" s="217"/>
      <c r="AW126" s="217"/>
      <c r="AX126" s="217"/>
      <c r="AY126" s="217"/>
      <c r="AZ126" s="217"/>
      <c r="BA126" s="217"/>
      <c r="BB126" s="217"/>
      <c r="BC126" s="217"/>
      <c r="BD126" s="217"/>
      <c r="BE126" s="217"/>
      <c r="BF126" s="217"/>
      <c r="BG126" s="217"/>
      <c r="BH126" s="217"/>
      <c r="BI126" s="217"/>
      <c r="BJ126" s="217"/>
      <c r="BK126" s="217"/>
      <c r="BL126" s="217"/>
      <c r="BM126" s="217"/>
      <c r="BN126" s="217"/>
      <c r="BO126" s="217"/>
      <c r="BP126" s="217"/>
      <c r="BQ126" s="217"/>
      <c r="BR126" s="217"/>
      <c r="BS126" s="217"/>
      <c r="BT126" s="217"/>
      <c r="BU126" s="217"/>
      <c r="BV126" s="217"/>
      <c r="BW126" s="217"/>
      <c r="BX126" s="217"/>
      <c r="BY126" s="217"/>
      <c r="BZ126" s="217"/>
      <c r="CA126" s="217"/>
      <c r="CB126" s="217"/>
      <c r="CC126" s="217"/>
      <c r="CD126" s="240"/>
      <c r="CE126" s="240"/>
      <c r="CF126" s="240"/>
      <c r="CG126" s="217"/>
      <c r="CH126" s="217"/>
      <c r="CI126" s="217"/>
      <c r="CJ126" s="239"/>
      <c r="CK126" s="1006"/>
      <c r="CL126" s="993"/>
      <c r="CM126" s="993"/>
      <c r="CN126" s="993"/>
      <c r="CO126" s="994"/>
      <c r="CP126" s="905" t="s">
        <v>476</v>
      </c>
      <c r="CQ126" s="906"/>
      <c r="CR126" s="906"/>
      <c r="CS126" s="906"/>
      <c r="CT126" s="906"/>
      <c r="CU126" s="906"/>
      <c r="CV126" s="906"/>
      <c r="CW126" s="906"/>
      <c r="CX126" s="906"/>
      <c r="CY126" s="906"/>
      <c r="CZ126" s="906"/>
      <c r="DA126" s="906"/>
      <c r="DB126" s="906"/>
      <c r="DC126" s="906"/>
      <c r="DD126" s="906"/>
      <c r="DE126" s="906"/>
      <c r="DF126" s="907"/>
      <c r="DG126" s="908" t="s">
        <v>129</v>
      </c>
      <c r="DH126" s="909"/>
      <c r="DI126" s="909"/>
      <c r="DJ126" s="909"/>
      <c r="DK126" s="909"/>
      <c r="DL126" s="909" t="s">
        <v>129</v>
      </c>
      <c r="DM126" s="909"/>
      <c r="DN126" s="909"/>
      <c r="DO126" s="909"/>
      <c r="DP126" s="909"/>
      <c r="DQ126" s="909" t="s">
        <v>129</v>
      </c>
      <c r="DR126" s="909"/>
      <c r="DS126" s="909"/>
      <c r="DT126" s="909"/>
      <c r="DU126" s="909"/>
      <c r="DV126" s="910" t="s">
        <v>409</v>
      </c>
      <c r="DW126" s="910"/>
      <c r="DX126" s="910"/>
      <c r="DY126" s="910"/>
      <c r="DZ126" s="911"/>
    </row>
    <row r="127" spans="1:130" s="215" customFormat="1" ht="26.25" customHeight="1" x14ac:dyDescent="0.2">
      <c r="A127" s="1041"/>
      <c r="B127" s="934"/>
      <c r="C127" s="956" t="s">
        <v>477</v>
      </c>
      <c r="D127" s="948"/>
      <c r="E127" s="948"/>
      <c r="F127" s="948"/>
      <c r="G127" s="948"/>
      <c r="H127" s="948"/>
      <c r="I127" s="948"/>
      <c r="J127" s="948"/>
      <c r="K127" s="948"/>
      <c r="L127" s="948"/>
      <c r="M127" s="948"/>
      <c r="N127" s="948"/>
      <c r="O127" s="948"/>
      <c r="P127" s="948"/>
      <c r="Q127" s="948"/>
      <c r="R127" s="948"/>
      <c r="S127" s="948"/>
      <c r="T127" s="948"/>
      <c r="U127" s="948"/>
      <c r="V127" s="948"/>
      <c r="W127" s="948"/>
      <c r="X127" s="948"/>
      <c r="Y127" s="948"/>
      <c r="Z127" s="949"/>
      <c r="AA127" s="941" t="s">
        <v>129</v>
      </c>
      <c r="AB127" s="942"/>
      <c r="AC127" s="942"/>
      <c r="AD127" s="942"/>
      <c r="AE127" s="943"/>
      <c r="AF127" s="944" t="s">
        <v>129</v>
      </c>
      <c r="AG127" s="942"/>
      <c r="AH127" s="942"/>
      <c r="AI127" s="942"/>
      <c r="AJ127" s="943"/>
      <c r="AK127" s="944" t="s">
        <v>409</v>
      </c>
      <c r="AL127" s="942"/>
      <c r="AM127" s="942"/>
      <c r="AN127" s="942"/>
      <c r="AO127" s="943"/>
      <c r="AP127" s="945" t="s">
        <v>129</v>
      </c>
      <c r="AQ127" s="946"/>
      <c r="AR127" s="946"/>
      <c r="AS127" s="946"/>
      <c r="AT127" s="947"/>
      <c r="AU127" s="217"/>
      <c r="AV127" s="217"/>
      <c r="AW127" s="217"/>
      <c r="AX127" s="1014" t="s">
        <v>478</v>
      </c>
      <c r="AY127" s="1015"/>
      <c r="AZ127" s="1015"/>
      <c r="BA127" s="1015"/>
      <c r="BB127" s="1015"/>
      <c r="BC127" s="1015"/>
      <c r="BD127" s="1015"/>
      <c r="BE127" s="1016"/>
      <c r="BF127" s="1017" t="s">
        <v>479</v>
      </c>
      <c r="BG127" s="1015"/>
      <c r="BH127" s="1015"/>
      <c r="BI127" s="1015"/>
      <c r="BJ127" s="1015"/>
      <c r="BK127" s="1015"/>
      <c r="BL127" s="1016"/>
      <c r="BM127" s="1017" t="s">
        <v>480</v>
      </c>
      <c r="BN127" s="1015"/>
      <c r="BO127" s="1015"/>
      <c r="BP127" s="1015"/>
      <c r="BQ127" s="1015"/>
      <c r="BR127" s="1015"/>
      <c r="BS127" s="1016"/>
      <c r="BT127" s="1017" t="s">
        <v>481</v>
      </c>
      <c r="BU127" s="1015"/>
      <c r="BV127" s="1015"/>
      <c r="BW127" s="1015"/>
      <c r="BX127" s="1015"/>
      <c r="BY127" s="1015"/>
      <c r="BZ127" s="1038"/>
      <c r="CA127" s="217"/>
      <c r="CB127" s="217"/>
      <c r="CC127" s="217"/>
      <c r="CD127" s="240"/>
      <c r="CE127" s="240"/>
      <c r="CF127" s="240"/>
      <c r="CG127" s="217"/>
      <c r="CH127" s="217"/>
      <c r="CI127" s="217"/>
      <c r="CJ127" s="239"/>
      <c r="CK127" s="1006"/>
      <c r="CL127" s="993"/>
      <c r="CM127" s="993"/>
      <c r="CN127" s="993"/>
      <c r="CO127" s="994"/>
      <c r="CP127" s="905" t="s">
        <v>482</v>
      </c>
      <c r="CQ127" s="906"/>
      <c r="CR127" s="906"/>
      <c r="CS127" s="906"/>
      <c r="CT127" s="906"/>
      <c r="CU127" s="906"/>
      <c r="CV127" s="906"/>
      <c r="CW127" s="906"/>
      <c r="CX127" s="906"/>
      <c r="CY127" s="906"/>
      <c r="CZ127" s="906"/>
      <c r="DA127" s="906"/>
      <c r="DB127" s="906"/>
      <c r="DC127" s="906"/>
      <c r="DD127" s="906"/>
      <c r="DE127" s="906"/>
      <c r="DF127" s="907"/>
      <c r="DG127" s="908" t="s">
        <v>129</v>
      </c>
      <c r="DH127" s="909"/>
      <c r="DI127" s="909"/>
      <c r="DJ127" s="909"/>
      <c r="DK127" s="909"/>
      <c r="DL127" s="909" t="s">
        <v>129</v>
      </c>
      <c r="DM127" s="909"/>
      <c r="DN127" s="909"/>
      <c r="DO127" s="909"/>
      <c r="DP127" s="909"/>
      <c r="DQ127" s="909" t="s">
        <v>437</v>
      </c>
      <c r="DR127" s="909"/>
      <c r="DS127" s="909"/>
      <c r="DT127" s="909"/>
      <c r="DU127" s="909"/>
      <c r="DV127" s="910" t="s">
        <v>129</v>
      </c>
      <c r="DW127" s="910"/>
      <c r="DX127" s="910"/>
      <c r="DY127" s="910"/>
      <c r="DZ127" s="911"/>
    </row>
    <row r="128" spans="1:130" s="215" customFormat="1" ht="26.25" customHeight="1" thickBot="1" x14ac:dyDescent="0.25">
      <c r="A128" s="1024" t="s">
        <v>483</v>
      </c>
      <c r="B128" s="1025"/>
      <c r="C128" s="1025"/>
      <c r="D128" s="1025"/>
      <c r="E128" s="1025"/>
      <c r="F128" s="1025"/>
      <c r="G128" s="1025"/>
      <c r="H128" s="1025"/>
      <c r="I128" s="1025"/>
      <c r="J128" s="1025"/>
      <c r="K128" s="1025"/>
      <c r="L128" s="1025"/>
      <c r="M128" s="1025"/>
      <c r="N128" s="1025"/>
      <c r="O128" s="1025"/>
      <c r="P128" s="1025"/>
      <c r="Q128" s="1025"/>
      <c r="R128" s="1025"/>
      <c r="S128" s="1025"/>
      <c r="T128" s="1025"/>
      <c r="U128" s="1025"/>
      <c r="V128" s="1025"/>
      <c r="W128" s="1026" t="s">
        <v>484</v>
      </c>
      <c r="X128" s="1026"/>
      <c r="Y128" s="1026"/>
      <c r="Z128" s="1027"/>
      <c r="AA128" s="1028" t="s">
        <v>129</v>
      </c>
      <c r="AB128" s="1029"/>
      <c r="AC128" s="1029"/>
      <c r="AD128" s="1029"/>
      <c r="AE128" s="1030"/>
      <c r="AF128" s="1031" t="s">
        <v>129</v>
      </c>
      <c r="AG128" s="1029"/>
      <c r="AH128" s="1029"/>
      <c r="AI128" s="1029"/>
      <c r="AJ128" s="1030"/>
      <c r="AK128" s="1031" t="s">
        <v>129</v>
      </c>
      <c r="AL128" s="1029"/>
      <c r="AM128" s="1029"/>
      <c r="AN128" s="1029"/>
      <c r="AO128" s="1030"/>
      <c r="AP128" s="1032"/>
      <c r="AQ128" s="1033"/>
      <c r="AR128" s="1033"/>
      <c r="AS128" s="1033"/>
      <c r="AT128" s="1034"/>
      <c r="AU128" s="217"/>
      <c r="AV128" s="217"/>
      <c r="AW128" s="217"/>
      <c r="AX128" s="879" t="s">
        <v>485</v>
      </c>
      <c r="AY128" s="880"/>
      <c r="AZ128" s="880"/>
      <c r="BA128" s="880"/>
      <c r="BB128" s="880"/>
      <c r="BC128" s="880"/>
      <c r="BD128" s="880"/>
      <c r="BE128" s="881"/>
      <c r="BF128" s="1035" t="s">
        <v>129</v>
      </c>
      <c r="BG128" s="1036"/>
      <c r="BH128" s="1036"/>
      <c r="BI128" s="1036"/>
      <c r="BJ128" s="1036"/>
      <c r="BK128" s="1036"/>
      <c r="BL128" s="1037"/>
      <c r="BM128" s="1035">
        <v>15</v>
      </c>
      <c r="BN128" s="1036"/>
      <c r="BO128" s="1036"/>
      <c r="BP128" s="1036"/>
      <c r="BQ128" s="1036"/>
      <c r="BR128" s="1036"/>
      <c r="BS128" s="1037"/>
      <c r="BT128" s="1035">
        <v>20</v>
      </c>
      <c r="BU128" s="1036"/>
      <c r="BV128" s="1036"/>
      <c r="BW128" s="1036"/>
      <c r="BX128" s="1036"/>
      <c r="BY128" s="1036"/>
      <c r="BZ128" s="1059"/>
      <c r="CA128" s="240"/>
      <c r="CB128" s="240"/>
      <c r="CC128" s="240"/>
      <c r="CD128" s="240"/>
      <c r="CE128" s="240"/>
      <c r="CF128" s="240"/>
      <c r="CG128" s="217"/>
      <c r="CH128" s="217"/>
      <c r="CI128" s="217"/>
      <c r="CJ128" s="239"/>
      <c r="CK128" s="1007"/>
      <c r="CL128" s="1008"/>
      <c r="CM128" s="1008"/>
      <c r="CN128" s="1008"/>
      <c r="CO128" s="1009"/>
      <c r="CP128" s="1018" t="s">
        <v>486</v>
      </c>
      <c r="CQ128" s="709"/>
      <c r="CR128" s="709"/>
      <c r="CS128" s="709"/>
      <c r="CT128" s="709"/>
      <c r="CU128" s="709"/>
      <c r="CV128" s="709"/>
      <c r="CW128" s="709"/>
      <c r="CX128" s="709"/>
      <c r="CY128" s="709"/>
      <c r="CZ128" s="709"/>
      <c r="DA128" s="709"/>
      <c r="DB128" s="709"/>
      <c r="DC128" s="709"/>
      <c r="DD128" s="709"/>
      <c r="DE128" s="709"/>
      <c r="DF128" s="1019"/>
      <c r="DG128" s="1020" t="s">
        <v>487</v>
      </c>
      <c r="DH128" s="1021"/>
      <c r="DI128" s="1021"/>
      <c r="DJ128" s="1021"/>
      <c r="DK128" s="1021"/>
      <c r="DL128" s="1021" t="s">
        <v>409</v>
      </c>
      <c r="DM128" s="1021"/>
      <c r="DN128" s="1021"/>
      <c r="DO128" s="1021"/>
      <c r="DP128" s="1021"/>
      <c r="DQ128" s="1021" t="s">
        <v>129</v>
      </c>
      <c r="DR128" s="1021"/>
      <c r="DS128" s="1021"/>
      <c r="DT128" s="1021"/>
      <c r="DU128" s="1021"/>
      <c r="DV128" s="1022" t="s">
        <v>409</v>
      </c>
      <c r="DW128" s="1022"/>
      <c r="DX128" s="1022"/>
      <c r="DY128" s="1022"/>
      <c r="DZ128" s="1023"/>
    </row>
    <row r="129" spans="1:131" s="215" customFormat="1" ht="26.25" customHeight="1" x14ac:dyDescent="0.2">
      <c r="A129" s="917" t="s">
        <v>107</v>
      </c>
      <c r="B129" s="918"/>
      <c r="C129" s="918"/>
      <c r="D129" s="918"/>
      <c r="E129" s="918"/>
      <c r="F129" s="918"/>
      <c r="G129" s="918"/>
      <c r="H129" s="918"/>
      <c r="I129" s="918"/>
      <c r="J129" s="918"/>
      <c r="K129" s="918"/>
      <c r="L129" s="918"/>
      <c r="M129" s="918"/>
      <c r="N129" s="918"/>
      <c r="O129" s="918"/>
      <c r="P129" s="918"/>
      <c r="Q129" s="918"/>
      <c r="R129" s="918"/>
      <c r="S129" s="918"/>
      <c r="T129" s="918"/>
      <c r="U129" s="918"/>
      <c r="V129" s="918"/>
      <c r="W129" s="1053" t="s">
        <v>488</v>
      </c>
      <c r="X129" s="1054"/>
      <c r="Y129" s="1054"/>
      <c r="Z129" s="1055"/>
      <c r="AA129" s="941">
        <v>3008317</v>
      </c>
      <c r="AB129" s="942"/>
      <c r="AC129" s="942"/>
      <c r="AD129" s="942"/>
      <c r="AE129" s="943"/>
      <c r="AF129" s="944">
        <v>3235718</v>
      </c>
      <c r="AG129" s="942"/>
      <c r="AH129" s="942"/>
      <c r="AI129" s="942"/>
      <c r="AJ129" s="943"/>
      <c r="AK129" s="944">
        <v>3465343</v>
      </c>
      <c r="AL129" s="942"/>
      <c r="AM129" s="942"/>
      <c r="AN129" s="942"/>
      <c r="AO129" s="943"/>
      <c r="AP129" s="1056"/>
      <c r="AQ129" s="1057"/>
      <c r="AR129" s="1057"/>
      <c r="AS129" s="1057"/>
      <c r="AT129" s="1058"/>
      <c r="AU129" s="218"/>
      <c r="AV129" s="218"/>
      <c r="AW129" s="218"/>
      <c r="AX129" s="1048" t="s">
        <v>489</v>
      </c>
      <c r="AY129" s="906"/>
      <c r="AZ129" s="906"/>
      <c r="BA129" s="906"/>
      <c r="BB129" s="906"/>
      <c r="BC129" s="906"/>
      <c r="BD129" s="906"/>
      <c r="BE129" s="907"/>
      <c r="BF129" s="1049" t="s">
        <v>129</v>
      </c>
      <c r="BG129" s="1050"/>
      <c r="BH129" s="1050"/>
      <c r="BI129" s="1050"/>
      <c r="BJ129" s="1050"/>
      <c r="BK129" s="1050"/>
      <c r="BL129" s="1051"/>
      <c r="BM129" s="1049">
        <v>20</v>
      </c>
      <c r="BN129" s="1050"/>
      <c r="BO129" s="1050"/>
      <c r="BP129" s="1050"/>
      <c r="BQ129" s="1050"/>
      <c r="BR129" s="1050"/>
      <c r="BS129" s="1051"/>
      <c r="BT129" s="1049">
        <v>30</v>
      </c>
      <c r="BU129" s="1050"/>
      <c r="BV129" s="1050"/>
      <c r="BW129" s="1050"/>
      <c r="BX129" s="1050"/>
      <c r="BY129" s="1050"/>
      <c r="BZ129" s="1052"/>
      <c r="CA129" s="241"/>
      <c r="CB129" s="241"/>
      <c r="CC129" s="241"/>
      <c r="CD129" s="241"/>
      <c r="CE129" s="241"/>
      <c r="CF129" s="241"/>
      <c r="CG129" s="241"/>
      <c r="CH129" s="241"/>
      <c r="CI129" s="241"/>
      <c r="CJ129" s="241"/>
      <c r="CK129" s="241"/>
      <c r="CL129" s="241"/>
      <c r="CM129" s="241"/>
      <c r="CN129" s="241"/>
      <c r="CO129" s="241"/>
      <c r="CP129" s="241"/>
      <c r="CQ129" s="241"/>
      <c r="CR129" s="241"/>
      <c r="CS129" s="241"/>
      <c r="CT129" s="241"/>
      <c r="CU129" s="241"/>
      <c r="CV129" s="241"/>
      <c r="CW129" s="241"/>
      <c r="CX129" s="241"/>
      <c r="CY129" s="241"/>
      <c r="CZ129" s="241"/>
      <c r="DA129" s="241"/>
      <c r="DB129" s="241"/>
      <c r="DC129" s="241"/>
      <c r="DD129" s="241"/>
      <c r="DE129" s="241"/>
      <c r="DF129" s="241"/>
      <c r="DG129" s="241"/>
      <c r="DH129" s="241"/>
      <c r="DI129" s="241"/>
      <c r="DJ129" s="241"/>
      <c r="DK129" s="241"/>
      <c r="DL129" s="241"/>
      <c r="DM129" s="241"/>
      <c r="DN129" s="241"/>
      <c r="DO129" s="241"/>
      <c r="DP129" s="218"/>
      <c r="DQ129" s="218"/>
      <c r="DR129" s="218"/>
      <c r="DS129" s="218"/>
      <c r="DT129" s="218"/>
      <c r="DU129" s="218"/>
      <c r="DV129" s="218"/>
      <c r="DW129" s="218"/>
      <c r="DX129" s="218"/>
      <c r="DY129" s="218"/>
      <c r="DZ129" s="218"/>
    </row>
    <row r="130" spans="1:131" s="215" customFormat="1" ht="26.25" customHeight="1" x14ac:dyDescent="0.2">
      <c r="A130" s="917" t="s">
        <v>490</v>
      </c>
      <c r="B130" s="918"/>
      <c r="C130" s="918"/>
      <c r="D130" s="918"/>
      <c r="E130" s="918"/>
      <c r="F130" s="918"/>
      <c r="G130" s="918"/>
      <c r="H130" s="918"/>
      <c r="I130" s="918"/>
      <c r="J130" s="918"/>
      <c r="K130" s="918"/>
      <c r="L130" s="918"/>
      <c r="M130" s="918"/>
      <c r="N130" s="918"/>
      <c r="O130" s="918"/>
      <c r="P130" s="918"/>
      <c r="Q130" s="918"/>
      <c r="R130" s="918"/>
      <c r="S130" s="918"/>
      <c r="T130" s="918"/>
      <c r="U130" s="918"/>
      <c r="V130" s="918"/>
      <c r="W130" s="1053" t="s">
        <v>491</v>
      </c>
      <c r="X130" s="1054"/>
      <c r="Y130" s="1054"/>
      <c r="Z130" s="1055"/>
      <c r="AA130" s="941">
        <v>282382</v>
      </c>
      <c r="AB130" s="942"/>
      <c r="AC130" s="942"/>
      <c r="AD130" s="942"/>
      <c r="AE130" s="943"/>
      <c r="AF130" s="944">
        <v>281931</v>
      </c>
      <c r="AG130" s="942"/>
      <c r="AH130" s="942"/>
      <c r="AI130" s="942"/>
      <c r="AJ130" s="943"/>
      <c r="AK130" s="944">
        <v>293162</v>
      </c>
      <c r="AL130" s="942"/>
      <c r="AM130" s="942"/>
      <c r="AN130" s="942"/>
      <c r="AO130" s="943"/>
      <c r="AP130" s="1056"/>
      <c r="AQ130" s="1057"/>
      <c r="AR130" s="1057"/>
      <c r="AS130" s="1057"/>
      <c r="AT130" s="1058"/>
      <c r="AU130" s="218"/>
      <c r="AV130" s="218"/>
      <c r="AW130" s="218"/>
      <c r="AX130" s="1048" t="s">
        <v>492</v>
      </c>
      <c r="AY130" s="906"/>
      <c r="AZ130" s="906"/>
      <c r="BA130" s="906"/>
      <c r="BB130" s="906"/>
      <c r="BC130" s="906"/>
      <c r="BD130" s="906"/>
      <c r="BE130" s="907"/>
      <c r="BF130" s="1084">
        <v>4.5</v>
      </c>
      <c r="BG130" s="1085"/>
      <c r="BH130" s="1085"/>
      <c r="BI130" s="1085"/>
      <c r="BJ130" s="1085"/>
      <c r="BK130" s="1085"/>
      <c r="BL130" s="1086"/>
      <c r="BM130" s="1084">
        <v>25</v>
      </c>
      <c r="BN130" s="1085"/>
      <c r="BO130" s="1085"/>
      <c r="BP130" s="1085"/>
      <c r="BQ130" s="1085"/>
      <c r="BR130" s="1085"/>
      <c r="BS130" s="1086"/>
      <c r="BT130" s="1084">
        <v>35</v>
      </c>
      <c r="BU130" s="1085"/>
      <c r="BV130" s="1085"/>
      <c r="BW130" s="1085"/>
      <c r="BX130" s="1085"/>
      <c r="BY130" s="1085"/>
      <c r="BZ130" s="1087"/>
      <c r="CA130" s="241"/>
      <c r="CB130" s="241"/>
      <c r="CC130" s="241"/>
      <c r="CD130" s="241"/>
      <c r="CE130" s="241"/>
      <c r="CF130" s="241"/>
      <c r="CG130" s="241"/>
      <c r="CH130" s="241"/>
      <c r="CI130" s="241"/>
      <c r="CJ130" s="241"/>
      <c r="CK130" s="241"/>
      <c r="CL130" s="241"/>
      <c r="CM130" s="241"/>
      <c r="CN130" s="241"/>
      <c r="CO130" s="241"/>
      <c r="CP130" s="241"/>
      <c r="CQ130" s="241"/>
      <c r="CR130" s="241"/>
      <c r="CS130" s="241"/>
      <c r="CT130" s="241"/>
      <c r="CU130" s="241"/>
      <c r="CV130" s="241"/>
      <c r="CW130" s="241"/>
      <c r="CX130" s="241"/>
      <c r="CY130" s="241"/>
      <c r="CZ130" s="241"/>
      <c r="DA130" s="241"/>
      <c r="DB130" s="241"/>
      <c r="DC130" s="241"/>
      <c r="DD130" s="241"/>
      <c r="DE130" s="241"/>
      <c r="DF130" s="241"/>
      <c r="DG130" s="241"/>
      <c r="DH130" s="241"/>
      <c r="DI130" s="241"/>
      <c r="DJ130" s="241"/>
      <c r="DK130" s="241"/>
      <c r="DL130" s="241"/>
      <c r="DM130" s="241"/>
      <c r="DN130" s="241"/>
      <c r="DO130" s="241"/>
      <c r="DP130" s="218"/>
      <c r="DQ130" s="218"/>
      <c r="DR130" s="218"/>
      <c r="DS130" s="218"/>
      <c r="DT130" s="218"/>
      <c r="DU130" s="218"/>
      <c r="DV130" s="218"/>
      <c r="DW130" s="218"/>
      <c r="DX130" s="218"/>
      <c r="DY130" s="218"/>
      <c r="DZ130" s="218"/>
    </row>
    <row r="131" spans="1:131" s="215" customFormat="1" ht="26.25" customHeight="1" thickBot="1" x14ac:dyDescent="0.25">
      <c r="A131" s="1088"/>
      <c r="B131" s="1089"/>
      <c r="C131" s="1089"/>
      <c r="D131" s="1089"/>
      <c r="E131" s="1089"/>
      <c r="F131" s="1089"/>
      <c r="G131" s="1089"/>
      <c r="H131" s="1089"/>
      <c r="I131" s="1089"/>
      <c r="J131" s="1089"/>
      <c r="K131" s="1089"/>
      <c r="L131" s="1089"/>
      <c r="M131" s="1089"/>
      <c r="N131" s="1089"/>
      <c r="O131" s="1089"/>
      <c r="P131" s="1089"/>
      <c r="Q131" s="1089"/>
      <c r="R131" s="1089"/>
      <c r="S131" s="1089"/>
      <c r="T131" s="1089"/>
      <c r="U131" s="1089"/>
      <c r="V131" s="1089"/>
      <c r="W131" s="1090" t="s">
        <v>493</v>
      </c>
      <c r="X131" s="1091"/>
      <c r="Y131" s="1091"/>
      <c r="Z131" s="1092"/>
      <c r="AA131" s="987">
        <v>2725935</v>
      </c>
      <c r="AB131" s="969"/>
      <c r="AC131" s="969"/>
      <c r="AD131" s="969"/>
      <c r="AE131" s="970"/>
      <c r="AF131" s="968">
        <v>2953787</v>
      </c>
      <c r="AG131" s="969"/>
      <c r="AH131" s="969"/>
      <c r="AI131" s="969"/>
      <c r="AJ131" s="970"/>
      <c r="AK131" s="968">
        <v>3172181</v>
      </c>
      <c r="AL131" s="969"/>
      <c r="AM131" s="969"/>
      <c r="AN131" s="969"/>
      <c r="AO131" s="970"/>
      <c r="AP131" s="1093"/>
      <c r="AQ131" s="1094"/>
      <c r="AR131" s="1094"/>
      <c r="AS131" s="1094"/>
      <c r="AT131" s="1095"/>
      <c r="AU131" s="218"/>
      <c r="AV131" s="218"/>
      <c r="AW131" s="218"/>
      <c r="AX131" s="1066" t="s">
        <v>494</v>
      </c>
      <c r="AY131" s="709"/>
      <c r="AZ131" s="709"/>
      <c r="BA131" s="709"/>
      <c r="BB131" s="709"/>
      <c r="BC131" s="709"/>
      <c r="BD131" s="709"/>
      <c r="BE131" s="1019"/>
      <c r="BF131" s="1067" t="s">
        <v>409</v>
      </c>
      <c r="BG131" s="1068"/>
      <c r="BH131" s="1068"/>
      <c r="BI131" s="1068"/>
      <c r="BJ131" s="1068"/>
      <c r="BK131" s="1068"/>
      <c r="BL131" s="1069"/>
      <c r="BM131" s="1067">
        <v>350</v>
      </c>
      <c r="BN131" s="1068"/>
      <c r="BO131" s="1068"/>
      <c r="BP131" s="1068"/>
      <c r="BQ131" s="1068"/>
      <c r="BR131" s="1068"/>
      <c r="BS131" s="1069"/>
      <c r="BT131" s="1070"/>
      <c r="BU131" s="1071"/>
      <c r="BV131" s="1071"/>
      <c r="BW131" s="1071"/>
      <c r="BX131" s="1071"/>
      <c r="BY131" s="1071"/>
      <c r="BZ131" s="1072"/>
      <c r="CA131" s="241"/>
      <c r="CB131" s="241"/>
      <c r="CC131" s="241"/>
      <c r="CD131" s="241"/>
      <c r="CE131" s="241"/>
      <c r="CF131" s="241"/>
      <c r="CG131" s="241"/>
      <c r="CH131" s="241"/>
      <c r="CI131" s="241"/>
      <c r="CJ131" s="241"/>
      <c r="CK131" s="241"/>
      <c r="CL131" s="241"/>
      <c r="CM131" s="241"/>
      <c r="CN131" s="241"/>
      <c r="CO131" s="241"/>
      <c r="CP131" s="241"/>
      <c r="CQ131" s="241"/>
      <c r="CR131" s="241"/>
      <c r="CS131" s="241"/>
      <c r="CT131" s="241"/>
      <c r="CU131" s="241"/>
      <c r="CV131" s="241"/>
      <c r="CW131" s="241"/>
      <c r="CX131" s="241"/>
      <c r="CY131" s="241"/>
      <c r="CZ131" s="241"/>
      <c r="DA131" s="241"/>
      <c r="DB131" s="241"/>
      <c r="DC131" s="241"/>
      <c r="DD131" s="241"/>
      <c r="DE131" s="241"/>
      <c r="DF131" s="241"/>
      <c r="DG131" s="241"/>
      <c r="DH131" s="241"/>
      <c r="DI131" s="241"/>
      <c r="DJ131" s="241"/>
      <c r="DK131" s="241"/>
      <c r="DL131" s="241"/>
      <c r="DM131" s="241"/>
      <c r="DN131" s="241"/>
      <c r="DO131" s="241"/>
      <c r="DP131" s="218"/>
      <c r="DQ131" s="218"/>
      <c r="DR131" s="218"/>
      <c r="DS131" s="218"/>
      <c r="DT131" s="218"/>
      <c r="DU131" s="218"/>
      <c r="DV131" s="218"/>
      <c r="DW131" s="218"/>
      <c r="DX131" s="218"/>
      <c r="DY131" s="218"/>
      <c r="DZ131" s="218"/>
    </row>
    <row r="132" spans="1:131" s="215" customFormat="1" ht="26.25" customHeight="1" x14ac:dyDescent="0.2">
      <c r="A132" s="1073" t="s">
        <v>495</v>
      </c>
      <c r="B132" s="1074"/>
      <c r="C132" s="1074"/>
      <c r="D132" s="1074"/>
      <c r="E132" s="1074"/>
      <c r="F132" s="1074"/>
      <c r="G132" s="1074"/>
      <c r="H132" s="1074"/>
      <c r="I132" s="1074"/>
      <c r="J132" s="1074"/>
      <c r="K132" s="1074"/>
      <c r="L132" s="1074"/>
      <c r="M132" s="1074"/>
      <c r="N132" s="1074"/>
      <c r="O132" s="1074"/>
      <c r="P132" s="1074"/>
      <c r="Q132" s="1074"/>
      <c r="R132" s="1074"/>
      <c r="S132" s="1074"/>
      <c r="T132" s="1074"/>
      <c r="U132" s="1074"/>
      <c r="V132" s="1077" t="s">
        <v>496</v>
      </c>
      <c r="W132" s="1077"/>
      <c r="X132" s="1077"/>
      <c r="Y132" s="1077"/>
      <c r="Z132" s="1078"/>
      <c r="AA132" s="1079">
        <v>4.8656699440000004</v>
      </c>
      <c r="AB132" s="1080"/>
      <c r="AC132" s="1080"/>
      <c r="AD132" s="1080"/>
      <c r="AE132" s="1081"/>
      <c r="AF132" s="1082">
        <v>4.3071149000000002</v>
      </c>
      <c r="AG132" s="1080"/>
      <c r="AH132" s="1080"/>
      <c r="AI132" s="1080"/>
      <c r="AJ132" s="1081"/>
      <c r="AK132" s="1082">
        <v>4.4371364690000004</v>
      </c>
      <c r="AL132" s="1080"/>
      <c r="AM132" s="1080"/>
      <c r="AN132" s="1080"/>
      <c r="AO132" s="1081"/>
      <c r="AP132" s="984"/>
      <c r="AQ132" s="985"/>
      <c r="AR132" s="985"/>
      <c r="AS132" s="985"/>
      <c r="AT132" s="1083"/>
      <c r="AU132" s="242"/>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9"/>
      <c r="BT132" s="218"/>
      <c r="BU132" s="218"/>
      <c r="BV132" s="218"/>
      <c r="BW132" s="218"/>
      <c r="BX132" s="218"/>
      <c r="BY132" s="218"/>
      <c r="BZ132" s="218"/>
      <c r="CA132" s="241"/>
      <c r="CB132" s="241"/>
      <c r="CC132" s="241"/>
      <c r="CD132" s="241"/>
      <c r="CE132" s="241"/>
      <c r="CF132" s="241"/>
      <c r="CG132" s="241"/>
      <c r="CH132" s="241"/>
      <c r="CI132" s="241"/>
      <c r="CJ132" s="241"/>
      <c r="CK132" s="241"/>
      <c r="CL132" s="241"/>
      <c r="CM132" s="241"/>
      <c r="CN132" s="241"/>
      <c r="CO132" s="241"/>
      <c r="CP132" s="241"/>
      <c r="CQ132" s="241"/>
      <c r="CR132" s="241"/>
      <c r="CS132" s="241"/>
      <c r="CT132" s="241"/>
      <c r="CU132" s="241"/>
      <c r="CV132" s="241"/>
      <c r="CW132" s="241"/>
      <c r="CX132" s="241"/>
      <c r="CY132" s="241"/>
      <c r="CZ132" s="241"/>
      <c r="DA132" s="241"/>
      <c r="DB132" s="241"/>
      <c r="DC132" s="241"/>
      <c r="DD132" s="241"/>
      <c r="DE132" s="241"/>
      <c r="DF132" s="241"/>
      <c r="DG132" s="241"/>
      <c r="DH132" s="241"/>
      <c r="DI132" s="241"/>
      <c r="DJ132" s="241"/>
      <c r="DK132" s="241"/>
      <c r="DL132" s="241"/>
      <c r="DM132" s="241"/>
      <c r="DN132" s="241"/>
      <c r="DO132" s="241"/>
      <c r="DP132" s="218"/>
      <c r="DQ132" s="218"/>
      <c r="DR132" s="218"/>
      <c r="DS132" s="218"/>
      <c r="DT132" s="218"/>
      <c r="DU132" s="218"/>
      <c r="DV132" s="218"/>
      <c r="DW132" s="218"/>
      <c r="DX132" s="218"/>
      <c r="DY132" s="218"/>
      <c r="DZ132" s="218"/>
    </row>
    <row r="133" spans="1:131" s="215" customFormat="1" ht="26.25" customHeight="1" thickBot="1" x14ac:dyDescent="0.25">
      <c r="A133" s="1075"/>
      <c r="B133" s="1076"/>
      <c r="C133" s="1076"/>
      <c r="D133" s="1076"/>
      <c r="E133" s="1076"/>
      <c r="F133" s="1076"/>
      <c r="G133" s="1076"/>
      <c r="H133" s="1076"/>
      <c r="I133" s="1076"/>
      <c r="J133" s="1076"/>
      <c r="K133" s="1076"/>
      <c r="L133" s="1076"/>
      <c r="M133" s="1076"/>
      <c r="N133" s="1076"/>
      <c r="O133" s="1076"/>
      <c r="P133" s="1076"/>
      <c r="Q133" s="1076"/>
      <c r="R133" s="1076"/>
      <c r="S133" s="1076"/>
      <c r="T133" s="1076"/>
      <c r="U133" s="1076"/>
      <c r="V133" s="1060" t="s">
        <v>497</v>
      </c>
      <c r="W133" s="1060"/>
      <c r="X133" s="1060"/>
      <c r="Y133" s="1060"/>
      <c r="Z133" s="1061"/>
      <c r="AA133" s="1062">
        <v>3.7</v>
      </c>
      <c r="AB133" s="1063"/>
      <c r="AC133" s="1063"/>
      <c r="AD133" s="1063"/>
      <c r="AE133" s="1064"/>
      <c r="AF133" s="1062">
        <v>4.3</v>
      </c>
      <c r="AG133" s="1063"/>
      <c r="AH133" s="1063"/>
      <c r="AI133" s="1063"/>
      <c r="AJ133" s="1064"/>
      <c r="AK133" s="1062">
        <v>4.5</v>
      </c>
      <c r="AL133" s="1063"/>
      <c r="AM133" s="1063"/>
      <c r="AN133" s="1063"/>
      <c r="AO133" s="1064"/>
      <c r="AP133" s="1011"/>
      <c r="AQ133" s="1012"/>
      <c r="AR133" s="1012"/>
      <c r="AS133" s="1012"/>
      <c r="AT133" s="1065"/>
      <c r="AU133" s="218"/>
      <c r="AV133" s="218"/>
      <c r="AW133" s="218"/>
      <c r="AX133" s="218"/>
      <c r="AY133" s="218"/>
      <c r="AZ133" s="218"/>
      <c r="BA133" s="218"/>
      <c r="BB133" s="218"/>
      <c r="BC133" s="218"/>
      <c r="BD133" s="218"/>
      <c r="BE133" s="218"/>
      <c r="BF133" s="218"/>
      <c r="BG133" s="218"/>
      <c r="BH133" s="218"/>
      <c r="BI133" s="218"/>
      <c r="BJ133" s="218"/>
      <c r="BK133" s="218"/>
      <c r="BL133" s="218"/>
      <c r="BM133" s="218"/>
      <c r="BN133" s="241"/>
      <c r="BO133" s="241"/>
      <c r="BP133" s="241"/>
      <c r="BQ133" s="241"/>
      <c r="BR133" s="241"/>
      <c r="BS133" s="241"/>
      <c r="BT133" s="241"/>
      <c r="BU133" s="241"/>
      <c r="BV133" s="241"/>
      <c r="BW133" s="241"/>
      <c r="BX133" s="241"/>
      <c r="BY133" s="241"/>
      <c r="BZ133" s="241"/>
      <c r="CA133" s="241"/>
      <c r="CB133" s="241"/>
      <c r="CC133" s="241"/>
      <c r="CD133" s="241"/>
      <c r="CE133" s="241"/>
      <c r="CF133" s="241"/>
      <c r="CG133" s="241"/>
      <c r="CH133" s="241"/>
      <c r="CI133" s="241"/>
      <c r="CJ133" s="241"/>
      <c r="CK133" s="241"/>
      <c r="CL133" s="241"/>
      <c r="CM133" s="241"/>
      <c r="CN133" s="241"/>
      <c r="CO133" s="241"/>
      <c r="CP133" s="241"/>
      <c r="CQ133" s="241"/>
      <c r="CR133" s="241"/>
      <c r="CS133" s="241"/>
      <c r="CT133" s="241"/>
      <c r="CU133" s="241"/>
      <c r="CV133" s="241"/>
      <c r="CW133" s="241"/>
      <c r="CX133" s="241"/>
      <c r="CY133" s="241"/>
      <c r="CZ133" s="241"/>
      <c r="DA133" s="241"/>
      <c r="DB133" s="241"/>
      <c r="DC133" s="241"/>
      <c r="DD133" s="241"/>
      <c r="DE133" s="241"/>
      <c r="DF133" s="241"/>
      <c r="DG133" s="241"/>
      <c r="DH133" s="241"/>
      <c r="DI133" s="241"/>
      <c r="DJ133" s="241"/>
      <c r="DK133" s="241"/>
      <c r="DL133" s="241"/>
      <c r="DM133" s="241"/>
      <c r="DN133" s="241"/>
      <c r="DO133" s="241"/>
      <c r="DP133" s="218"/>
      <c r="DQ133" s="218"/>
      <c r="DR133" s="218"/>
      <c r="DS133" s="218"/>
      <c r="DT133" s="218"/>
      <c r="DU133" s="218"/>
      <c r="DV133" s="218"/>
      <c r="DW133" s="218"/>
      <c r="DX133" s="218"/>
      <c r="DY133" s="218"/>
      <c r="DZ133" s="218"/>
    </row>
    <row r="134" spans="1:131" ht="11.25" customHeight="1" x14ac:dyDescent="0.2">
      <c r="A134" s="243"/>
      <c r="B134" s="243"/>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18"/>
      <c r="AV134" s="218"/>
      <c r="AW134" s="218"/>
      <c r="AX134" s="218"/>
      <c r="AY134" s="218"/>
      <c r="AZ134" s="218"/>
      <c r="BA134" s="218"/>
      <c r="BB134" s="218"/>
      <c r="BC134" s="218"/>
      <c r="BD134" s="218"/>
      <c r="BE134" s="218"/>
      <c r="BF134" s="218"/>
      <c r="BG134" s="218"/>
      <c r="BH134" s="218"/>
      <c r="BI134" s="218"/>
      <c r="BJ134" s="218"/>
      <c r="BK134" s="218"/>
      <c r="BL134" s="218"/>
      <c r="BM134" s="218"/>
      <c r="BN134" s="241"/>
      <c r="BO134" s="241"/>
      <c r="BP134" s="241"/>
      <c r="BQ134" s="241"/>
      <c r="BR134" s="241"/>
      <c r="BS134" s="241"/>
      <c r="BT134" s="241"/>
      <c r="BU134" s="241"/>
      <c r="BV134" s="241"/>
      <c r="BW134" s="241"/>
      <c r="BX134" s="241"/>
      <c r="BY134" s="241"/>
      <c r="BZ134" s="241"/>
      <c r="CA134" s="241"/>
      <c r="CB134" s="241"/>
      <c r="CC134" s="241"/>
      <c r="CD134" s="241"/>
      <c r="CE134" s="241"/>
      <c r="CF134" s="241"/>
      <c r="CG134" s="241"/>
      <c r="CH134" s="241"/>
      <c r="CI134" s="241"/>
      <c r="CJ134" s="241"/>
      <c r="CK134" s="241"/>
      <c r="CL134" s="241"/>
      <c r="CM134" s="241"/>
      <c r="CN134" s="241"/>
      <c r="CO134" s="241"/>
      <c r="CP134" s="241"/>
      <c r="CQ134" s="241"/>
      <c r="CR134" s="241"/>
      <c r="CS134" s="241"/>
      <c r="CT134" s="241"/>
      <c r="CU134" s="241"/>
      <c r="CV134" s="241"/>
      <c r="CW134" s="241"/>
      <c r="CX134" s="241"/>
      <c r="CY134" s="241"/>
      <c r="CZ134" s="241"/>
      <c r="DA134" s="241"/>
      <c r="DB134" s="241"/>
      <c r="DC134" s="241"/>
      <c r="DD134" s="241"/>
      <c r="DE134" s="241"/>
      <c r="DF134" s="241"/>
      <c r="DG134" s="241"/>
      <c r="DH134" s="241"/>
      <c r="DI134" s="241"/>
      <c r="DJ134" s="241"/>
      <c r="DK134" s="241"/>
      <c r="DL134" s="241"/>
      <c r="DM134" s="241"/>
      <c r="DN134" s="241"/>
      <c r="DO134" s="241"/>
      <c r="DP134" s="218"/>
      <c r="DQ134" s="218"/>
      <c r="DR134" s="218"/>
      <c r="DS134" s="218"/>
      <c r="DT134" s="218"/>
      <c r="DU134" s="218"/>
      <c r="DV134" s="218"/>
      <c r="DW134" s="218"/>
      <c r="DX134" s="218"/>
      <c r="DY134" s="218"/>
      <c r="DZ134" s="218"/>
      <c r="EA134" s="215"/>
    </row>
    <row r="135" spans="1:131" ht="14.4" hidden="1" x14ac:dyDescent="0.2">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c r="BZ135" s="243"/>
      <c r="CA135" s="243"/>
      <c r="CB135" s="243"/>
      <c r="CC135" s="243"/>
      <c r="CD135" s="243"/>
      <c r="CE135" s="243"/>
      <c r="CF135" s="243"/>
      <c r="CG135" s="243"/>
      <c r="CH135" s="243"/>
      <c r="CI135" s="243"/>
      <c r="CJ135" s="243"/>
      <c r="CK135" s="243"/>
      <c r="CL135" s="243"/>
      <c r="CM135" s="243"/>
      <c r="CN135" s="243"/>
      <c r="CO135" s="243"/>
      <c r="CP135" s="243"/>
      <c r="CQ135" s="243"/>
      <c r="CR135" s="243"/>
      <c r="CS135" s="243"/>
      <c r="CT135" s="243"/>
      <c r="CU135" s="243"/>
      <c r="CV135" s="243"/>
      <c r="CW135" s="243"/>
      <c r="CX135" s="243"/>
      <c r="CY135" s="243"/>
      <c r="CZ135" s="243"/>
      <c r="DA135" s="243"/>
      <c r="DB135" s="243"/>
      <c r="DC135" s="243"/>
      <c r="DD135" s="243"/>
      <c r="DE135" s="243"/>
      <c r="DF135" s="243"/>
      <c r="DG135" s="243"/>
      <c r="DH135" s="243"/>
      <c r="DI135" s="243"/>
      <c r="DJ135" s="243"/>
      <c r="DK135" s="243"/>
      <c r="DL135" s="243"/>
      <c r="DM135" s="243"/>
      <c r="DN135" s="243"/>
      <c r="DO135" s="243"/>
      <c r="DP135" s="243"/>
      <c r="DQ135" s="243"/>
      <c r="DR135" s="243"/>
      <c r="DS135" s="243"/>
      <c r="DT135" s="243"/>
      <c r="DU135" s="243"/>
      <c r="DV135" s="243"/>
      <c r="DW135" s="243"/>
      <c r="DX135" s="243"/>
      <c r="DY135" s="243"/>
      <c r="DZ135" s="243"/>
    </row>
  </sheetData>
  <sheetProtection algorithmName="SHA-512" hashValue="i8PF48mE0VxLVaCk4Rgn/tmzCm0G0Oh1GJzS3v4r+mHGS6zl74mvlJciS2JBjdaWthy33PQOf4HyMkxkeyOO2w==" saltValue="Ee1qWp2rAKXgIE97wQpTQ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45" customWidth="1"/>
    <col min="121" max="121" width="0" style="244" hidden="1" customWidth="1"/>
    <col min="122" max="16384" width="9" style="244" hidden="1"/>
  </cols>
  <sheetData>
    <row r="1" spans="1:120" ht="13.2" x14ac:dyDescent="0.2">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4"/>
    </row>
    <row r="17" spans="119:120" ht="13.2" x14ac:dyDescent="0.2">
      <c r="DP17" s="244"/>
    </row>
    <row r="18" spans="119:120" ht="13.2" x14ac:dyDescent="0.2"/>
    <row r="19" spans="119:120" ht="13.2" x14ac:dyDescent="0.2"/>
    <row r="20" spans="119:120" ht="13.2" x14ac:dyDescent="0.2">
      <c r="DO20" s="244"/>
      <c r="DP20" s="244"/>
    </row>
    <row r="21" spans="119:120" ht="13.2" x14ac:dyDescent="0.2">
      <c r="DP21" s="244"/>
    </row>
    <row r="22" spans="119:120" ht="13.2" x14ac:dyDescent="0.2"/>
    <row r="23" spans="119:120" ht="13.2" x14ac:dyDescent="0.2">
      <c r="DO23" s="244"/>
      <c r="DP23" s="244"/>
    </row>
    <row r="24" spans="119:120" ht="13.2" x14ac:dyDescent="0.2">
      <c r="DP24" s="244"/>
    </row>
    <row r="25" spans="119:120" ht="13.2" x14ac:dyDescent="0.2">
      <c r="DP25" s="244"/>
    </row>
    <row r="26" spans="119:120" ht="13.2" x14ac:dyDescent="0.2">
      <c r="DO26" s="244"/>
      <c r="DP26" s="244"/>
    </row>
    <row r="27" spans="119:120" ht="13.2" x14ac:dyDescent="0.2"/>
    <row r="28" spans="119:120" ht="13.2" x14ac:dyDescent="0.2">
      <c r="DO28" s="244"/>
      <c r="DP28" s="244"/>
    </row>
    <row r="29" spans="119:120" ht="13.2" x14ac:dyDescent="0.2">
      <c r="DP29" s="244"/>
    </row>
    <row r="30" spans="119:120" ht="13.2" x14ac:dyDescent="0.2"/>
    <row r="31" spans="119:120" ht="13.2" x14ac:dyDescent="0.2">
      <c r="DO31" s="244"/>
      <c r="DP31" s="244"/>
    </row>
    <row r="32" spans="119:120" ht="13.2" x14ac:dyDescent="0.2"/>
    <row r="33" spans="98:120" ht="13.2" x14ac:dyDescent="0.2">
      <c r="DO33" s="244"/>
      <c r="DP33" s="244"/>
    </row>
    <row r="34" spans="98:120" ht="13.2" x14ac:dyDescent="0.2">
      <c r="DM34" s="244"/>
    </row>
    <row r="35" spans="98:120" ht="13.2" x14ac:dyDescent="0.2">
      <c r="CT35" s="244"/>
      <c r="CU35" s="244"/>
      <c r="CV35" s="244"/>
      <c r="CY35" s="244"/>
      <c r="CZ35" s="244"/>
      <c r="DA35" s="244"/>
      <c r="DD35" s="244"/>
      <c r="DE35" s="244"/>
      <c r="DF35" s="244"/>
      <c r="DI35" s="244"/>
      <c r="DJ35" s="244"/>
      <c r="DK35" s="244"/>
      <c r="DM35" s="244"/>
      <c r="DN35" s="244"/>
      <c r="DO35" s="244"/>
      <c r="DP35" s="244"/>
    </row>
    <row r="36" spans="98:120" ht="13.2" x14ac:dyDescent="0.2"/>
    <row r="37" spans="98:120" ht="13.2" x14ac:dyDescent="0.2">
      <c r="CW37" s="244"/>
      <c r="DB37" s="244"/>
      <c r="DG37" s="244"/>
      <c r="DL37" s="244"/>
      <c r="DP37" s="244"/>
    </row>
    <row r="38" spans="98:120" ht="13.2" x14ac:dyDescent="0.2">
      <c r="CT38" s="244"/>
      <c r="CU38" s="244"/>
      <c r="CV38" s="244"/>
      <c r="CW38" s="244"/>
      <c r="CY38" s="244"/>
      <c r="CZ38" s="244"/>
      <c r="DA38" s="244"/>
      <c r="DB38" s="244"/>
      <c r="DD38" s="244"/>
      <c r="DE38" s="244"/>
      <c r="DF38" s="244"/>
      <c r="DG38" s="244"/>
      <c r="DI38" s="244"/>
      <c r="DJ38" s="244"/>
      <c r="DK38" s="244"/>
      <c r="DL38" s="244"/>
      <c r="DN38" s="244"/>
      <c r="DO38" s="244"/>
      <c r="DP38" s="244"/>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4"/>
      <c r="DO49" s="244"/>
      <c r="DP49" s="244"/>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4"/>
      <c r="CS63" s="244"/>
      <c r="CX63" s="244"/>
      <c r="DC63" s="244"/>
      <c r="DH63" s="244"/>
    </row>
    <row r="64" spans="22:120" ht="13.2" x14ac:dyDescent="0.2">
      <c r="V64" s="244"/>
    </row>
    <row r="65" spans="15:120" ht="13.2" x14ac:dyDescent="0.2">
      <c r="X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4"/>
      <c r="CA65" s="244"/>
      <c r="CB65" s="244"/>
      <c r="CC65" s="244"/>
      <c r="CD65" s="244"/>
      <c r="CE65" s="244"/>
      <c r="CF65" s="244"/>
      <c r="CG65" s="244"/>
      <c r="CH65" s="244"/>
      <c r="CI65" s="244"/>
      <c r="CJ65" s="244"/>
      <c r="CK65" s="244"/>
      <c r="CL65" s="244"/>
      <c r="CM65" s="244"/>
      <c r="CN65" s="244"/>
      <c r="CO65" s="244"/>
      <c r="CP65" s="244"/>
      <c r="CQ65" s="244"/>
      <c r="CR65" s="244"/>
      <c r="CU65" s="244"/>
      <c r="CZ65" s="244"/>
      <c r="DE65" s="244"/>
      <c r="DJ65" s="244"/>
    </row>
    <row r="66" spans="15:120" ht="13.2" x14ac:dyDescent="0.2">
      <c r="Q66" s="244"/>
      <c r="S66" s="244"/>
      <c r="U66" s="244"/>
      <c r="DM66" s="244"/>
    </row>
    <row r="67" spans="15:120" ht="13.2" x14ac:dyDescent="0.2">
      <c r="O67" s="244"/>
      <c r="P67" s="244"/>
      <c r="R67" s="244"/>
      <c r="T67" s="244"/>
      <c r="Y67" s="244"/>
      <c r="CT67" s="244"/>
      <c r="CV67" s="244"/>
      <c r="CW67" s="244"/>
      <c r="CY67" s="244"/>
      <c r="DA67" s="244"/>
      <c r="DB67" s="244"/>
      <c r="DD67" s="244"/>
      <c r="DF67" s="244"/>
      <c r="DG67" s="244"/>
      <c r="DI67" s="244"/>
      <c r="DK67" s="244"/>
      <c r="DL67" s="244"/>
      <c r="DN67" s="244"/>
      <c r="DO67" s="244"/>
      <c r="DP67" s="244"/>
    </row>
    <row r="68" spans="15:120" ht="13.2" x14ac:dyDescent="0.2"/>
    <row r="69" spans="15:120" ht="13.2" x14ac:dyDescent="0.2"/>
    <row r="70" spans="15:120" ht="13.2" x14ac:dyDescent="0.2"/>
    <row r="71" spans="15:120" ht="13.2" x14ac:dyDescent="0.2"/>
    <row r="72" spans="15:120" ht="13.2" x14ac:dyDescent="0.2">
      <c r="DP72" s="244"/>
    </row>
    <row r="73" spans="15:120" ht="13.2" x14ac:dyDescent="0.2">
      <c r="DP73" s="244"/>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4"/>
      <c r="CX96" s="244"/>
      <c r="DC96" s="244"/>
      <c r="DH96" s="244"/>
    </row>
    <row r="97" spans="24:120" ht="13.2" x14ac:dyDescent="0.2">
      <c r="CS97" s="244"/>
      <c r="CX97" s="244"/>
      <c r="DC97" s="244"/>
      <c r="DH97" s="244"/>
      <c r="DP97" s="245" t="s">
        <v>498</v>
      </c>
    </row>
    <row r="98" spans="24:120" ht="13.2" hidden="1" x14ac:dyDescent="0.2">
      <c r="CS98" s="244"/>
      <c r="CX98" s="244"/>
      <c r="DC98" s="244"/>
      <c r="DH98" s="244"/>
    </row>
    <row r="99" spans="24:120" ht="13.2" hidden="1" x14ac:dyDescent="0.2">
      <c r="CS99" s="244"/>
      <c r="CX99" s="244"/>
      <c r="DC99" s="244"/>
      <c r="DH99" s="244"/>
    </row>
    <row r="101" spans="24:120" ht="12" hidden="1" customHeight="1" x14ac:dyDescent="0.2">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c r="CF101" s="244"/>
      <c r="CG101" s="244"/>
      <c r="CH101" s="244"/>
      <c r="CI101" s="244"/>
      <c r="CJ101" s="244"/>
      <c r="CK101" s="244"/>
      <c r="CL101" s="244"/>
      <c r="CM101" s="244"/>
      <c r="CN101" s="244"/>
      <c r="CO101" s="244"/>
      <c r="CP101" s="244"/>
      <c r="CQ101" s="244"/>
      <c r="CR101" s="244"/>
      <c r="CU101" s="244"/>
      <c r="CZ101" s="244"/>
      <c r="DE101" s="244"/>
      <c r="DJ101" s="244"/>
    </row>
    <row r="102" spans="24:120" ht="1.5" hidden="1" customHeight="1" x14ac:dyDescent="0.2">
      <c r="CU102" s="244"/>
      <c r="CZ102" s="244"/>
      <c r="DE102" s="244"/>
      <c r="DJ102" s="244"/>
      <c r="DM102" s="244"/>
    </row>
    <row r="103" spans="24:120" ht="13.2" hidden="1" x14ac:dyDescent="0.2">
      <c r="CT103" s="244"/>
      <c r="CV103" s="244"/>
      <c r="CW103" s="244"/>
      <c r="CY103" s="244"/>
      <c r="DA103" s="244"/>
      <c r="DB103" s="244"/>
      <c r="DD103" s="244"/>
      <c r="DF103" s="244"/>
      <c r="DG103" s="244"/>
      <c r="DI103" s="244"/>
      <c r="DK103" s="244"/>
      <c r="DL103" s="244"/>
      <c r="DM103" s="244"/>
      <c r="DN103" s="244"/>
      <c r="DO103" s="244"/>
      <c r="DP103" s="244"/>
    </row>
    <row r="104" spans="24:120" ht="13.2" hidden="1" x14ac:dyDescent="0.2">
      <c r="CV104" s="244"/>
      <c r="CW104" s="244"/>
      <c r="DA104" s="244"/>
      <c r="DB104" s="244"/>
      <c r="DF104" s="244"/>
      <c r="DG104" s="244"/>
      <c r="DK104" s="244"/>
      <c r="DL104" s="244"/>
      <c r="DN104" s="244"/>
      <c r="DO104" s="244"/>
      <c r="DP104" s="244"/>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45" customWidth="1"/>
    <col min="117" max="16384" width="9" style="244" hidden="1"/>
  </cols>
  <sheetData>
    <row r="1" spans="2:116" ht="13.2" x14ac:dyDescent="0.2">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row>
    <row r="2" spans="2:116" ht="13.2" x14ac:dyDescent="0.2"/>
    <row r="3" spans="2:116" ht="13.2" x14ac:dyDescent="0.2"/>
    <row r="4" spans="2:116" ht="13.2" x14ac:dyDescent="0.2">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c r="BT4" s="244"/>
      <c r="BU4" s="244"/>
      <c r="BV4" s="244"/>
      <c r="BW4" s="244"/>
      <c r="BX4" s="244"/>
      <c r="BY4" s="244"/>
      <c r="BZ4" s="244"/>
      <c r="CA4" s="244"/>
      <c r="CB4" s="244"/>
      <c r="CC4" s="244"/>
      <c r="CD4" s="244"/>
      <c r="CE4" s="244"/>
      <c r="CF4" s="244"/>
      <c r="CG4" s="244"/>
      <c r="CH4" s="244"/>
      <c r="CI4" s="244"/>
      <c r="CJ4" s="244"/>
      <c r="CK4" s="244"/>
      <c r="CL4" s="244"/>
      <c r="CM4" s="244"/>
      <c r="CN4" s="244"/>
      <c r="CO4" s="244"/>
      <c r="CP4" s="244"/>
      <c r="CQ4" s="244"/>
      <c r="CR4" s="244"/>
      <c r="CS4" s="244"/>
      <c r="CT4" s="244"/>
      <c r="CU4" s="244"/>
      <c r="CV4" s="244"/>
      <c r="CW4" s="244"/>
      <c r="CX4" s="244"/>
      <c r="CY4" s="244"/>
      <c r="CZ4" s="244"/>
      <c r="DA4" s="244"/>
      <c r="DB4" s="244"/>
      <c r="DC4" s="244"/>
      <c r="DD4" s="244"/>
      <c r="DE4" s="244"/>
      <c r="DF4" s="244"/>
      <c r="DG4" s="244"/>
      <c r="DH4" s="244"/>
      <c r="DI4" s="244"/>
      <c r="DJ4" s="244"/>
      <c r="DK4" s="244"/>
      <c r="DL4" s="244"/>
    </row>
    <row r="5" spans="2:116" ht="13.2" x14ac:dyDescent="0.2">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c r="CT5" s="244"/>
      <c r="CU5" s="244"/>
      <c r="CV5" s="244"/>
      <c r="CW5" s="244"/>
      <c r="CX5" s="244"/>
      <c r="CY5" s="244"/>
      <c r="CZ5" s="244"/>
      <c r="DA5" s="244"/>
      <c r="DB5" s="244"/>
      <c r="DC5" s="244"/>
      <c r="DD5" s="244"/>
      <c r="DE5" s="244"/>
      <c r="DF5" s="244"/>
      <c r="DG5" s="244"/>
      <c r="DH5" s="244"/>
      <c r="DI5" s="244"/>
      <c r="DJ5" s="244"/>
      <c r="DK5" s="244"/>
      <c r="DL5" s="244"/>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row>
    <row r="19" spans="9:116" ht="13.2" x14ac:dyDescent="0.2"/>
    <row r="20" spans="9:116" ht="13.2" x14ac:dyDescent="0.2"/>
    <row r="21" spans="9:116" ht="13.2" x14ac:dyDescent="0.2">
      <c r="DL21" s="244"/>
    </row>
    <row r="22" spans="9:116" ht="13.2" x14ac:dyDescent="0.2">
      <c r="DI22" s="244"/>
      <c r="DJ22" s="244"/>
      <c r="DK22" s="244"/>
      <c r="DL22" s="244"/>
    </row>
    <row r="23" spans="9:116" ht="13.2" x14ac:dyDescent="0.2">
      <c r="CY23" s="244"/>
      <c r="CZ23" s="244"/>
      <c r="DA23" s="244"/>
      <c r="DB23" s="244"/>
      <c r="DC23" s="244"/>
      <c r="DD23" s="244"/>
      <c r="DE23" s="244"/>
      <c r="DF23" s="244"/>
      <c r="DG23" s="244"/>
      <c r="DH23" s="244"/>
      <c r="DI23" s="244"/>
      <c r="DJ23" s="244"/>
      <c r="DK23" s="244"/>
      <c r="DL23" s="244"/>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4"/>
      <c r="DA35" s="244"/>
      <c r="DB35" s="244"/>
      <c r="DC35" s="244"/>
      <c r="DD35" s="244"/>
      <c r="DE35" s="244"/>
      <c r="DF35" s="244"/>
      <c r="DG35" s="244"/>
      <c r="DH35" s="244"/>
      <c r="DI35" s="244"/>
      <c r="DJ35" s="244"/>
      <c r="DK35" s="244"/>
      <c r="DL35" s="244"/>
    </row>
    <row r="36" spans="15:116" ht="13.2" x14ac:dyDescent="0.2"/>
    <row r="37" spans="15:116" ht="13.2" x14ac:dyDescent="0.2">
      <c r="DL37" s="244"/>
    </row>
    <row r="38" spans="15:116" ht="13.2" x14ac:dyDescent="0.2">
      <c r="DI38" s="244"/>
      <c r="DJ38" s="244"/>
      <c r="DK38" s="244"/>
      <c r="DL38" s="244"/>
    </row>
    <row r="39" spans="15:116" ht="13.2" x14ac:dyDescent="0.2"/>
    <row r="40" spans="15:116" ht="13.2" x14ac:dyDescent="0.2"/>
    <row r="41" spans="15:116" ht="13.2" x14ac:dyDescent="0.2"/>
    <row r="42" spans="15:116" ht="13.2" x14ac:dyDescent="0.2"/>
    <row r="43" spans="15:116" ht="13.2" x14ac:dyDescent="0.2">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E43" s="244"/>
      <c r="DF43" s="244"/>
      <c r="DG43" s="244"/>
      <c r="DH43" s="244"/>
      <c r="DI43" s="244"/>
      <c r="DJ43" s="244"/>
      <c r="DK43" s="244"/>
      <c r="DL43" s="244"/>
    </row>
    <row r="44" spans="15:116" ht="13.2" x14ac:dyDescent="0.2">
      <c r="DL44" s="244"/>
    </row>
    <row r="45" spans="15:116" ht="13.2" x14ac:dyDescent="0.2"/>
    <row r="46" spans="15:116" ht="13.2" x14ac:dyDescent="0.2">
      <c r="DA46" s="244"/>
      <c r="DB46" s="244"/>
      <c r="DC46" s="244"/>
      <c r="DD46" s="244"/>
      <c r="DE46" s="244"/>
      <c r="DF46" s="244"/>
      <c r="DG46" s="244"/>
      <c r="DH46" s="244"/>
      <c r="DI46" s="244"/>
      <c r="DJ46" s="244"/>
      <c r="DK46" s="244"/>
      <c r="DL46" s="244"/>
    </row>
    <row r="47" spans="15:116" ht="13.2" x14ac:dyDescent="0.2"/>
    <row r="48" spans="15:116" ht="13.2" x14ac:dyDescent="0.2"/>
    <row r="49" spans="104:116" ht="13.2" x14ac:dyDescent="0.2"/>
    <row r="50" spans="104:116" ht="13.2" x14ac:dyDescent="0.2">
      <c r="CZ50" s="244"/>
      <c r="DA50" s="244"/>
      <c r="DB50" s="244"/>
      <c r="DC50" s="244"/>
      <c r="DD50" s="244"/>
      <c r="DE50" s="244"/>
      <c r="DF50" s="244"/>
      <c r="DG50" s="244"/>
      <c r="DH50" s="244"/>
      <c r="DI50" s="244"/>
      <c r="DJ50" s="244"/>
      <c r="DK50" s="244"/>
      <c r="DL50" s="244"/>
    </row>
    <row r="51" spans="104:116" ht="13.2" x14ac:dyDescent="0.2"/>
    <row r="52" spans="104:116" ht="13.2" x14ac:dyDescent="0.2"/>
    <row r="53" spans="104:116" ht="13.2" x14ac:dyDescent="0.2">
      <c r="DL53" s="244"/>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4"/>
      <c r="DD67" s="244"/>
      <c r="DE67" s="244"/>
      <c r="DF67" s="244"/>
      <c r="DG67" s="244"/>
      <c r="DH67" s="244"/>
      <c r="DI67" s="244"/>
      <c r="DJ67" s="244"/>
      <c r="DK67" s="244"/>
      <c r="DL67" s="244"/>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kDA+mvSKE8LsVNsvmlROOcrmZ8HaByj5QfdUqcz8ONCLkT+wugJzMDh7cNN/kxpnujadTUFlVCAzI8mdSkNv3Q==" saltValue="KCHkgzAB89UV503ccDuyFA==" spinCount="100000" sheet="1" objects="1" scenarios="1"/>
  <dataConsolidate/>
  <phoneticPr fontId="2"/>
  <printOptions horizontalCentered="1" verticalCentered="1"/>
  <pageMargins left="0" right="0" top="0" bottom="0" header="0" footer="0"/>
  <pageSetup paperSize="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67"/>
  <sheetViews>
    <sheetView showGridLines="0" view="pageBreakPreview" zoomScaleSheetLayoutView="100" workbookViewId="0"/>
  </sheetViews>
  <sheetFormatPr defaultColWidth="0" defaultRowHeight="13.5" customHeight="1" zeroHeight="1" x14ac:dyDescent="0.2"/>
  <cols>
    <col min="1" max="36" width="2.44140625" style="246" customWidth="1"/>
    <col min="37" max="44" width="17" style="246" customWidth="1"/>
    <col min="45" max="45" width="6.109375" style="252" customWidth="1"/>
    <col min="46" max="46" width="3" style="250" customWidth="1"/>
    <col min="47" max="47" width="19.109375" style="246" hidden="1" customWidth="1"/>
    <col min="48" max="52" width="12.6640625" style="246" hidden="1" customWidth="1"/>
    <col min="53" max="16384" width="8.6640625" style="246" hidden="1"/>
  </cols>
  <sheetData>
    <row r="1" spans="1:46" ht="13.2" x14ac:dyDescent="0.2">
      <c r="AS1" s="246"/>
      <c r="AT1" s="246"/>
    </row>
    <row r="2" spans="1:46" ht="13.2" x14ac:dyDescent="0.2">
      <c r="AS2" s="246"/>
      <c r="AT2" s="246"/>
    </row>
    <row r="3" spans="1:46" ht="13.2" x14ac:dyDescent="0.2">
      <c r="AS3" s="246"/>
      <c r="AT3" s="246"/>
    </row>
    <row r="4" spans="1:46" ht="13.2" x14ac:dyDescent="0.2">
      <c r="AS4" s="246"/>
      <c r="AT4" s="246"/>
    </row>
    <row r="5" spans="1:46" ht="16.2" x14ac:dyDescent="0.2">
      <c r="A5" s="247" t="s">
        <v>499</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9"/>
    </row>
    <row r="6" spans="1:46" ht="13.2" x14ac:dyDescent="0.2">
      <c r="A6" s="250"/>
      <c r="AK6" s="251" t="s">
        <v>500</v>
      </c>
      <c r="AL6" s="251"/>
      <c r="AM6" s="251"/>
      <c r="AN6" s="251"/>
    </row>
    <row r="7" spans="1:46" ht="13.5" customHeight="1" x14ac:dyDescent="0.2">
      <c r="A7" s="250"/>
      <c r="AK7" s="253"/>
      <c r="AL7" s="254"/>
      <c r="AM7" s="254"/>
      <c r="AN7" s="255"/>
      <c r="AO7" s="1097" t="s">
        <v>501</v>
      </c>
      <c r="AP7" s="256"/>
      <c r="AQ7" s="257" t="s">
        <v>502</v>
      </c>
      <c r="AR7" s="258"/>
    </row>
    <row r="8" spans="1:46" ht="13.2" x14ac:dyDescent="0.2">
      <c r="A8" s="250"/>
      <c r="AK8" s="259"/>
      <c r="AL8" s="260"/>
      <c r="AM8" s="260"/>
      <c r="AN8" s="261"/>
      <c r="AO8" s="1098"/>
      <c r="AP8" s="262" t="s">
        <v>503</v>
      </c>
      <c r="AQ8" s="263" t="s">
        <v>504</v>
      </c>
      <c r="AR8" s="264" t="s">
        <v>505</v>
      </c>
    </row>
    <row r="9" spans="1:46" ht="13.2" x14ac:dyDescent="0.2">
      <c r="A9" s="250"/>
      <c r="AK9" s="1099" t="s">
        <v>506</v>
      </c>
      <c r="AL9" s="1100"/>
      <c r="AM9" s="1100"/>
      <c r="AN9" s="1101"/>
      <c r="AO9" s="265">
        <v>1171347</v>
      </c>
      <c r="AP9" s="265">
        <v>107988</v>
      </c>
      <c r="AQ9" s="266">
        <v>106927</v>
      </c>
      <c r="AR9" s="267">
        <v>1</v>
      </c>
    </row>
    <row r="10" spans="1:46" ht="13.5" customHeight="1" x14ac:dyDescent="0.2">
      <c r="A10" s="250"/>
      <c r="AK10" s="1099" t="s">
        <v>507</v>
      </c>
      <c r="AL10" s="1100"/>
      <c r="AM10" s="1100"/>
      <c r="AN10" s="1101"/>
      <c r="AO10" s="268">
        <v>130367</v>
      </c>
      <c r="AP10" s="268">
        <v>12019</v>
      </c>
      <c r="AQ10" s="269">
        <v>15145</v>
      </c>
      <c r="AR10" s="270">
        <v>-20.6</v>
      </c>
    </row>
    <row r="11" spans="1:46" ht="13.5" customHeight="1" x14ac:dyDescent="0.2">
      <c r="A11" s="250"/>
      <c r="AK11" s="1099" t="s">
        <v>508</v>
      </c>
      <c r="AL11" s="1100"/>
      <c r="AM11" s="1100"/>
      <c r="AN11" s="1101"/>
      <c r="AO11" s="268">
        <v>38741</v>
      </c>
      <c r="AP11" s="268">
        <v>3572</v>
      </c>
      <c r="AQ11" s="269">
        <v>1510</v>
      </c>
      <c r="AR11" s="270">
        <v>136.6</v>
      </c>
    </row>
    <row r="12" spans="1:46" ht="13.5" customHeight="1" x14ac:dyDescent="0.2">
      <c r="A12" s="250"/>
      <c r="AK12" s="1099" t="s">
        <v>509</v>
      </c>
      <c r="AL12" s="1100"/>
      <c r="AM12" s="1100"/>
      <c r="AN12" s="1101"/>
      <c r="AO12" s="268" t="s">
        <v>510</v>
      </c>
      <c r="AP12" s="268" t="s">
        <v>510</v>
      </c>
      <c r="AQ12" s="269">
        <v>21</v>
      </c>
      <c r="AR12" s="270" t="s">
        <v>510</v>
      </c>
    </row>
    <row r="13" spans="1:46" ht="13.5" customHeight="1" x14ac:dyDescent="0.2">
      <c r="A13" s="250"/>
      <c r="AK13" s="1099" t="s">
        <v>511</v>
      </c>
      <c r="AL13" s="1100"/>
      <c r="AM13" s="1100"/>
      <c r="AN13" s="1101"/>
      <c r="AO13" s="268" t="s">
        <v>510</v>
      </c>
      <c r="AP13" s="268" t="s">
        <v>510</v>
      </c>
      <c r="AQ13" s="269">
        <v>4533</v>
      </c>
      <c r="AR13" s="270" t="s">
        <v>510</v>
      </c>
    </row>
    <row r="14" spans="1:46" ht="13.5" customHeight="1" x14ac:dyDescent="0.2">
      <c r="A14" s="250"/>
      <c r="AK14" s="1099" t="s">
        <v>512</v>
      </c>
      <c r="AL14" s="1100"/>
      <c r="AM14" s="1100"/>
      <c r="AN14" s="1101"/>
      <c r="AO14" s="268">
        <v>14261</v>
      </c>
      <c r="AP14" s="268">
        <v>1315</v>
      </c>
      <c r="AQ14" s="269">
        <v>2422</v>
      </c>
      <c r="AR14" s="270">
        <v>-45.7</v>
      </c>
    </row>
    <row r="15" spans="1:46" ht="13.5" customHeight="1" x14ac:dyDescent="0.2">
      <c r="A15" s="250"/>
      <c r="AK15" s="1102" t="s">
        <v>513</v>
      </c>
      <c r="AL15" s="1103"/>
      <c r="AM15" s="1103"/>
      <c r="AN15" s="1104"/>
      <c r="AO15" s="268">
        <v>-113542</v>
      </c>
      <c r="AP15" s="268">
        <v>-10468</v>
      </c>
      <c r="AQ15" s="269">
        <v>-7979</v>
      </c>
      <c r="AR15" s="270">
        <v>31.2</v>
      </c>
    </row>
    <row r="16" spans="1:46" ht="13.2" x14ac:dyDescent="0.2">
      <c r="A16" s="250"/>
      <c r="AK16" s="1102" t="s">
        <v>188</v>
      </c>
      <c r="AL16" s="1103"/>
      <c r="AM16" s="1103"/>
      <c r="AN16" s="1104"/>
      <c r="AO16" s="268">
        <v>1241174</v>
      </c>
      <c r="AP16" s="268">
        <v>114426</v>
      </c>
      <c r="AQ16" s="269">
        <v>122579</v>
      </c>
      <c r="AR16" s="270">
        <v>-6.7</v>
      </c>
    </row>
    <row r="17" spans="1:46" ht="13.2" x14ac:dyDescent="0.2">
      <c r="A17" s="250"/>
    </row>
    <row r="18" spans="1:46" ht="13.2" x14ac:dyDescent="0.2">
      <c r="A18" s="250"/>
      <c r="AQ18" s="271"/>
      <c r="AR18" s="271"/>
    </row>
    <row r="19" spans="1:46" ht="13.2" x14ac:dyDescent="0.2">
      <c r="A19" s="250"/>
      <c r="AK19" s="246" t="s">
        <v>514</v>
      </c>
    </row>
    <row r="20" spans="1:46" ht="13.2" x14ac:dyDescent="0.2">
      <c r="A20" s="250"/>
      <c r="AK20" s="272"/>
      <c r="AL20" s="273"/>
      <c r="AM20" s="273"/>
      <c r="AN20" s="274"/>
      <c r="AO20" s="275" t="s">
        <v>515</v>
      </c>
      <c r="AP20" s="276" t="s">
        <v>516</v>
      </c>
      <c r="AQ20" s="277" t="s">
        <v>517</v>
      </c>
      <c r="AR20" s="278"/>
    </row>
    <row r="21" spans="1:46" s="251" customFormat="1" ht="13.2" x14ac:dyDescent="0.2">
      <c r="A21" s="279"/>
      <c r="AK21" s="1105" t="s">
        <v>518</v>
      </c>
      <c r="AL21" s="1106"/>
      <c r="AM21" s="1106"/>
      <c r="AN21" s="1107"/>
      <c r="AO21" s="280">
        <v>11.34</v>
      </c>
      <c r="AP21" s="281">
        <v>10.66</v>
      </c>
      <c r="AQ21" s="282">
        <v>0.68</v>
      </c>
      <c r="AS21" s="283"/>
      <c r="AT21" s="279"/>
    </row>
    <row r="22" spans="1:46" s="251" customFormat="1" ht="13.2" x14ac:dyDescent="0.2">
      <c r="A22" s="279"/>
      <c r="AK22" s="1105" t="s">
        <v>519</v>
      </c>
      <c r="AL22" s="1106"/>
      <c r="AM22" s="1106"/>
      <c r="AN22" s="1107"/>
      <c r="AO22" s="284">
        <v>100.2</v>
      </c>
      <c r="AP22" s="285">
        <v>96.3</v>
      </c>
      <c r="AQ22" s="286">
        <v>3.9</v>
      </c>
      <c r="AR22" s="271"/>
      <c r="AS22" s="283"/>
      <c r="AT22" s="279"/>
    </row>
    <row r="23" spans="1:46" s="251" customFormat="1" ht="13.2" x14ac:dyDescent="0.2">
      <c r="A23" s="279"/>
      <c r="AP23" s="271"/>
      <c r="AQ23" s="271"/>
      <c r="AR23" s="271"/>
      <c r="AS23" s="283"/>
      <c r="AT23" s="279"/>
    </row>
    <row r="24" spans="1:46" s="251" customFormat="1" ht="13.2" x14ac:dyDescent="0.2">
      <c r="A24" s="279"/>
      <c r="AP24" s="271"/>
      <c r="AQ24" s="271"/>
      <c r="AR24" s="271"/>
      <c r="AS24" s="283"/>
      <c r="AT24" s="279"/>
    </row>
    <row r="25" spans="1:46" s="251" customFormat="1" ht="13.2" x14ac:dyDescent="0.2">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9"/>
    </row>
    <row r="26" spans="1:46" s="251" customFormat="1" ht="13.2" x14ac:dyDescent="0.2">
      <c r="A26" s="1096" t="s">
        <v>520</v>
      </c>
      <c r="B26" s="1096"/>
      <c r="C26" s="1096"/>
      <c r="D26" s="1096"/>
      <c r="E26" s="1096"/>
      <c r="F26" s="1096"/>
      <c r="G26" s="1096"/>
      <c r="H26" s="1096"/>
      <c r="I26" s="1096"/>
      <c r="J26" s="1096"/>
      <c r="K26" s="1096"/>
      <c r="L26" s="1096"/>
      <c r="M26" s="1096"/>
      <c r="N26" s="1096"/>
      <c r="O26" s="1096"/>
      <c r="P26" s="1096"/>
      <c r="Q26" s="1096"/>
      <c r="R26" s="1096"/>
      <c r="S26" s="1096"/>
      <c r="T26" s="1096"/>
      <c r="U26" s="1096"/>
      <c r="V26" s="1096"/>
      <c r="W26" s="1096"/>
      <c r="X26" s="1096"/>
      <c r="Y26" s="1096"/>
      <c r="Z26" s="1096"/>
      <c r="AA26" s="1096"/>
      <c r="AB26" s="1096"/>
      <c r="AC26" s="1096"/>
      <c r="AD26" s="1096"/>
      <c r="AE26" s="1096"/>
      <c r="AF26" s="1096"/>
      <c r="AG26" s="1096"/>
      <c r="AH26" s="1096"/>
      <c r="AI26" s="1096"/>
      <c r="AJ26" s="1096"/>
      <c r="AK26" s="1096"/>
      <c r="AL26" s="1096"/>
      <c r="AM26" s="1096"/>
      <c r="AN26" s="1096"/>
      <c r="AO26" s="1096"/>
      <c r="AP26" s="1096"/>
      <c r="AQ26" s="1096"/>
      <c r="AR26" s="1096"/>
      <c r="AS26" s="1096"/>
    </row>
    <row r="27" spans="1:46" ht="13.2" x14ac:dyDescent="0.2">
      <c r="A27" s="291"/>
      <c r="AS27" s="246"/>
      <c r="AT27" s="246"/>
    </row>
    <row r="28" spans="1:46" ht="16.2" x14ac:dyDescent="0.2">
      <c r="A28" s="247" t="s">
        <v>521</v>
      </c>
      <c r="B28" s="248"/>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92"/>
    </row>
    <row r="29" spans="1:46" ht="13.2" x14ac:dyDescent="0.2">
      <c r="A29" s="250"/>
      <c r="AK29" s="251" t="s">
        <v>522</v>
      </c>
      <c r="AL29" s="251"/>
      <c r="AM29" s="251"/>
      <c r="AN29" s="251"/>
      <c r="AS29" s="293"/>
    </row>
    <row r="30" spans="1:46" ht="13.5" customHeight="1" x14ac:dyDescent="0.2">
      <c r="A30" s="250"/>
      <c r="AK30" s="253"/>
      <c r="AL30" s="254"/>
      <c r="AM30" s="254"/>
      <c r="AN30" s="255"/>
      <c r="AO30" s="1097" t="s">
        <v>501</v>
      </c>
      <c r="AP30" s="256"/>
      <c r="AQ30" s="257" t="s">
        <v>502</v>
      </c>
      <c r="AR30" s="258"/>
    </row>
    <row r="31" spans="1:46" ht="13.2" x14ac:dyDescent="0.2">
      <c r="A31" s="250"/>
      <c r="AK31" s="259"/>
      <c r="AL31" s="260"/>
      <c r="AM31" s="260"/>
      <c r="AN31" s="261"/>
      <c r="AO31" s="1098"/>
      <c r="AP31" s="262" t="s">
        <v>503</v>
      </c>
      <c r="AQ31" s="263" t="s">
        <v>504</v>
      </c>
      <c r="AR31" s="264" t="s">
        <v>505</v>
      </c>
    </row>
    <row r="32" spans="1:46" ht="27" customHeight="1" x14ac:dyDescent="0.2">
      <c r="A32" s="250"/>
      <c r="AK32" s="1113" t="s">
        <v>523</v>
      </c>
      <c r="AL32" s="1114"/>
      <c r="AM32" s="1114"/>
      <c r="AN32" s="1115"/>
      <c r="AO32" s="294">
        <v>382105</v>
      </c>
      <c r="AP32" s="294">
        <v>35227</v>
      </c>
      <c r="AQ32" s="295">
        <v>59977</v>
      </c>
      <c r="AR32" s="296">
        <v>-41.3</v>
      </c>
    </row>
    <row r="33" spans="1:46" ht="13.5" customHeight="1" x14ac:dyDescent="0.2">
      <c r="A33" s="250"/>
      <c r="AK33" s="1113" t="s">
        <v>524</v>
      </c>
      <c r="AL33" s="1114"/>
      <c r="AM33" s="1114"/>
      <c r="AN33" s="1115"/>
      <c r="AO33" s="294" t="s">
        <v>510</v>
      </c>
      <c r="AP33" s="294" t="s">
        <v>510</v>
      </c>
      <c r="AQ33" s="295" t="s">
        <v>510</v>
      </c>
      <c r="AR33" s="296" t="s">
        <v>510</v>
      </c>
    </row>
    <row r="34" spans="1:46" ht="27" customHeight="1" x14ac:dyDescent="0.2">
      <c r="A34" s="250"/>
      <c r="AK34" s="1113" t="s">
        <v>525</v>
      </c>
      <c r="AL34" s="1114"/>
      <c r="AM34" s="1114"/>
      <c r="AN34" s="1115"/>
      <c r="AO34" s="294" t="s">
        <v>510</v>
      </c>
      <c r="AP34" s="294" t="s">
        <v>510</v>
      </c>
      <c r="AQ34" s="295" t="s">
        <v>510</v>
      </c>
      <c r="AR34" s="296" t="s">
        <v>510</v>
      </c>
    </row>
    <row r="35" spans="1:46" ht="27" customHeight="1" x14ac:dyDescent="0.2">
      <c r="A35" s="250"/>
      <c r="AK35" s="1113" t="s">
        <v>526</v>
      </c>
      <c r="AL35" s="1114"/>
      <c r="AM35" s="1114"/>
      <c r="AN35" s="1115"/>
      <c r="AO35" s="294">
        <v>14</v>
      </c>
      <c r="AP35" s="294">
        <v>1</v>
      </c>
      <c r="AQ35" s="295">
        <v>16053</v>
      </c>
      <c r="AR35" s="296">
        <v>-100</v>
      </c>
    </row>
    <row r="36" spans="1:46" ht="27" customHeight="1" x14ac:dyDescent="0.2">
      <c r="A36" s="250"/>
      <c r="AK36" s="1113" t="s">
        <v>527</v>
      </c>
      <c r="AL36" s="1114"/>
      <c r="AM36" s="1114"/>
      <c r="AN36" s="1115"/>
      <c r="AO36" s="294">
        <v>51797</v>
      </c>
      <c r="AP36" s="294">
        <v>4775</v>
      </c>
      <c r="AQ36" s="295">
        <v>3449</v>
      </c>
      <c r="AR36" s="296">
        <v>38.4</v>
      </c>
    </row>
    <row r="37" spans="1:46" ht="13.5" customHeight="1" x14ac:dyDescent="0.2">
      <c r="A37" s="250"/>
      <c r="AK37" s="1113" t="s">
        <v>528</v>
      </c>
      <c r="AL37" s="1114"/>
      <c r="AM37" s="1114"/>
      <c r="AN37" s="1115"/>
      <c r="AO37" s="294" t="s">
        <v>510</v>
      </c>
      <c r="AP37" s="294" t="s">
        <v>510</v>
      </c>
      <c r="AQ37" s="295">
        <v>404</v>
      </c>
      <c r="AR37" s="296" t="s">
        <v>510</v>
      </c>
    </row>
    <row r="38" spans="1:46" ht="27" customHeight="1" x14ac:dyDescent="0.2">
      <c r="A38" s="250"/>
      <c r="AK38" s="1116" t="s">
        <v>529</v>
      </c>
      <c r="AL38" s="1117"/>
      <c r="AM38" s="1117"/>
      <c r="AN38" s="1118"/>
      <c r="AO38" s="297" t="s">
        <v>510</v>
      </c>
      <c r="AP38" s="297" t="s">
        <v>510</v>
      </c>
      <c r="AQ38" s="298">
        <v>3</v>
      </c>
      <c r="AR38" s="286" t="s">
        <v>510</v>
      </c>
      <c r="AS38" s="293"/>
    </row>
    <row r="39" spans="1:46" ht="13.2" x14ac:dyDescent="0.2">
      <c r="A39" s="250"/>
      <c r="AK39" s="1116" t="s">
        <v>530</v>
      </c>
      <c r="AL39" s="1117"/>
      <c r="AM39" s="1117"/>
      <c r="AN39" s="1118"/>
      <c r="AO39" s="294" t="s">
        <v>510</v>
      </c>
      <c r="AP39" s="294" t="s">
        <v>510</v>
      </c>
      <c r="AQ39" s="295">
        <v>-3105</v>
      </c>
      <c r="AR39" s="296" t="s">
        <v>510</v>
      </c>
      <c r="AS39" s="293"/>
    </row>
    <row r="40" spans="1:46" ht="27" customHeight="1" x14ac:dyDescent="0.2">
      <c r="A40" s="250"/>
      <c r="AK40" s="1113" t="s">
        <v>531</v>
      </c>
      <c r="AL40" s="1114"/>
      <c r="AM40" s="1114"/>
      <c r="AN40" s="1115"/>
      <c r="AO40" s="294">
        <v>-293162</v>
      </c>
      <c r="AP40" s="294">
        <v>-27027</v>
      </c>
      <c r="AQ40" s="295">
        <v>-51549</v>
      </c>
      <c r="AR40" s="296">
        <v>-47.6</v>
      </c>
      <c r="AS40" s="293"/>
    </row>
    <row r="41" spans="1:46" ht="13.2" x14ac:dyDescent="0.2">
      <c r="A41" s="250"/>
      <c r="AK41" s="1119" t="s">
        <v>299</v>
      </c>
      <c r="AL41" s="1120"/>
      <c r="AM41" s="1120"/>
      <c r="AN41" s="1121"/>
      <c r="AO41" s="294">
        <v>140754</v>
      </c>
      <c r="AP41" s="294">
        <v>12976</v>
      </c>
      <c r="AQ41" s="295">
        <v>25231</v>
      </c>
      <c r="AR41" s="296">
        <v>-48.6</v>
      </c>
      <c r="AS41" s="293"/>
    </row>
    <row r="42" spans="1:46" ht="13.2" x14ac:dyDescent="0.2">
      <c r="A42" s="250"/>
      <c r="AK42" s="299" t="s">
        <v>532</v>
      </c>
      <c r="AQ42" s="271"/>
      <c r="AR42" s="271"/>
      <c r="AS42" s="293"/>
    </row>
    <row r="43" spans="1:46" ht="13.2" x14ac:dyDescent="0.2">
      <c r="A43" s="250"/>
      <c r="AP43" s="300"/>
      <c r="AQ43" s="271"/>
      <c r="AS43" s="293"/>
    </row>
    <row r="44" spans="1:46" ht="13.2" x14ac:dyDescent="0.2">
      <c r="A44" s="250"/>
      <c r="AQ44" s="271"/>
    </row>
    <row r="45" spans="1:46" ht="13.2" x14ac:dyDescent="0.2">
      <c r="A45" s="248"/>
      <c r="B45" s="248"/>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301"/>
      <c r="AR45" s="248"/>
      <c r="AS45" s="248"/>
      <c r="AT45" s="246"/>
    </row>
    <row r="46" spans="1:46" ht="13.2" x14ac:dyDescent="0.2">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6"/>
    </row>
    <row r="47" spans="1:46" ht="17.25" customHeight="1" x14ac:dyDescent="0.2">
      <c r="A47" s="303" t="s">
        <v>533</v>
      </c>
    </row>
    <row r="48" spans="1:46" ht="13.2" x14ac:dyDescent="0.2">
      <c r="A48" s="250"/>
      <c r="AK48" s="304" t="s">
        <v>534</v>
      </c>
      <c r="AL48" s="304"/>
      <c r="AM48" s="304"/>
      <c r="AN48" s="304"/>
      <c r="AO48" s="304"/>
      <c r="AP48" s="304"/>
      <c r="AQ48" s="305"/>
      <c r="AR48" s="304"/>
    </row>
    <row r="49" spans="1:44" ht="13.5" customHeight="1" x14ac:dyDescent="0.2">
      <c r="A49" s="250"/>
      <c r="AK49" s="306"/>
      <c r="AL49" s="307"/>
      <c r="AM49" s="1108" t="s">
        <v>501</v>
      </c>
      <c r="AN49" s="1110" t="s">
        <v>535</v>
      </c>
      <c r="AO49" s="1111"/>
      <c r="AP49" s="1111"/>
      <c r="AQ49" s="1111"/>
      <c r="AR49" s="1112"/>
    </row>
    <row r="50" spans="1:44" ht="13.2" x14ac:dyDescent="0.2">
      <c r="A50" s="250"/>
      <c r="AK50" s="308"/>
      <c r="AL50" s="309"/>
      <c r="AM50" s="1109"/>
      <c r="AN50" s="310" t="s">
        <v>536</v>
      </c>
      <c r="AO50" s="311" t="s">
        <v>537</v>
      </c>
      <c r="AP50" s="312" t="s">
        <v>538</v>
      </c>
      <c r="AQ50" s="313" t="s">
        <v>539</v>
      </c>
      <c r="AR50" s="314" t="s">
        <v>540</v>
      </c>
    </row>
    <row r="51" spans="1:44" ht="13.2" x14ac:dyDescent="0.2">
      <c r="A51" s="250"/>
      <c r="AK51" s="306" t="s">
        <v>541</v>
      </c>
      <c r="AL51" s="307"/>
      <c r="AM51" s="315">
        <v>332962</v>
      </c>
      <c r="AN51" s="316">
        <v>28991</v>
      </c>
      <c r="AO51" s="317">
        <v>-45.4</v>
      </c>
      <c r="AP51" s="318">
        <v>90072</v>
      </c>
      <c r="AQ51" s="319">
        <v>13.3</v>
      </c>
      <c r="AR51" s="320">
        <v>-58.7</v>
      </c>
    </row>
    <row r="52" spans="1:44" ht="13.2" x14ac:dyDescent="0.2">
      <c r="A52" s="250"/>
      <c r="AK52" s="321"/>
      <c r="AL52" s="322" t="s">
        <v>542</v>
      </c>
      <c r="AM52" s="323">
        <v>219293</v>
      </c>
      <c r="AN52" s="324">
        <v>19094</v>
      </c>
      <c r="AO52" s="325">
        <v>21.2</v>
      </c>
      <c r="AP52" s="326">
        <v>46083</v>
      </c>
      <c r="AQ52" s="327">
        <v>3.2</v>
      </c>
      <c r="AR52" s="328">
        <v>18</v>
      </c>
    </row>
    <row r="53" spans="1:44" ht="13.2" x14ac:dyDescent="0.2">
      <c r="A53" s="250"/>
      <c r="AK53" s="306" t="s">
        <v>543</v>
      </c>
      <c r="AL53" s="307"/>
      <c r="AM53" s="315">
        <v>531374</v>
      </c>
      <c r="AN53" s="316">
        <v>46681</v>
      </c>
      <c r="AO53" s="317">
        <v>61</v>
      </c>
      <c r="AP53" s="318">
        <v>88328</v>
      </c>
      <c r="AQ53" s="319">
        <v>-1.9</v>
      </c>
      <c r="AR53" s="320">
        <v>62.9</v>
      </c>
    </row>
    <row r="54" spans="1:44" ht="13.2" x14ac:dyDescent="0.2">
      <c r="A54" s="250"/>
      <c r="AK54" s="321"/>
      <c r="AL54" s="322" t="s">
        <v>542</v>
      </c>
      <c r="AM54" s="323">
        <v>281702</v>
      </c>
      <c r="AN54" s="324">
        <v>24748</v>
      </c>
      <c r="AO54" s="325">
        <v>29.6</v>
      </c>
      <c r="AP54" s="326">
        <v>49013</v>
      </c>
      <c r="AQ54" s="327">
        <v>6.4</v>
      </c>
      <c r="AR54" s="328">
        <v>23.2</v>
      </c>
    </row>
    <row r="55" spans="1:44" ht="13.2" x14ac:dyDescent="0.2">
      <c r="A55" s="250"/>
      <c r="AK55" s="306" t="s">
        <v>544</v>
      </c>
      <c r="AL55" s="307"/>
      <c r="AM55" s="315">
        <v>334209</v>
      </c>
      <c r="AN55" s="316">
        <v>29888</v>
      </c>
      <c r="AO55" s="317">
        <v>-36</v>
      </c>
      <c r="AP55" s="318">
        <v>103390</v>
      </c>
      <c r="AQ55" s="319">
        <v>17.100000000000001</v>
      </c>
      <c r="AR55" s="320">
        <v>-53.1</v>
      </c>
    </row>
    <row r="56" spans="1:44" ht="13.2" x14ac:dyDescent="0.2">
      <c r="A56" s="250"/>
      <c r="AK56" s="321"/>
      <c r="AL56" s="322" t="s">
        <v>542</v>
      </c>
      <c r="AM56" s="323">
        <v>178381</v>
      </c>
      <c r="AN56" s="324">
        <v>15953</v>
      </c>
      <c r="AO56" s="325">
        <v>-35.5</v>
      </c>
      <c r="AP56" s="326">
        <v>51269</v>
      </c>
      <c r="AQ56" s="327">
        <v>4.5999999999999996</v>
      </c>
      <c r="AR56" s="328">
        <v>-40.1</v>
      </c>
    </row>
    <row r="57" spans="1:44" ht="13.2" x14ac:dyDescent="0.2">
      <c r="A57" s="250"/>
      <c r="AK57" s="306" t="s">
        <v>545</v>
      </c>
      <c r="AL57" s="307"/>
      <c r="AM57" s="315">
        <v>566371</v>
      </c>
      <c r="AN57" s="316">
        <v>51302</v>
      </c>
      <c r="AO57" s="317">
        <v>71.599999999999994</v>
      </c>
      <c r="AP57" s="318">
        <v>117234</v>
      </c>
      <c r="AQ57" s="319">
        <v>13.4</v>
      </c>
      <c r="AR57" s="320">
        <v>58.2</v>
      </c>
    </row>
    <row r="58" spans="1:44" ht="13.2" x14ac:dyDescent="0.2">
      <c r="A58" s="250"/>
      <c r="AK58" s="321"/>
      <c r="AL58" s="322" t="s">
        <v>542</v>
      </c>
      <c r="AM58" s="323">
        <v>234724</v>
      </c>
      <c r="AN58" s="324">
        <v>21261</v>
      </c>
      <c r="AO58" s="325">
        <v>33.299999999999997</v>
      </c>
      <c r="AP58" s="326">
        <v>59796</v>
      </c>
      <c r="AQ58" s="327">
        <v>16.600000000000001</v>
      </c>
      <c r="AR58" s="328">
        <v>16.7</v>
      </c>
    </row>
    <row r="59" spans="1:44" ht="13.2" x14ac:dyDescent="0.2">
      <c r="A59" s="250"/>
      <c r="AK59" s="306" t="s">
        <v>546</v>
      </c>
      <c r="AL59" s="307"/>
      <c r="AM59" s="315">
        <v>386348</v>
      </c>
      <c r="AN59" s="316">
        <v>35618</v>
      </c>
      <c r="AO59" s="317">
        <v>-30.6</v>
      </c>
      <c r="AP59" s="318">
        <v>97758</v>
      </c>
      <c r="AQ59" s="319">
        <v>-16.600000000000001</v>
      </c>
      <c r="AR59" s="320">
        <v>-14</v>
      </c>
    </row>
    <row r="60" spans="1:44" ht="13.2" x14ac:dyDescent="0.2">
      <c r="A60" s="250"/>
      <c r="AK60" s="321"/>
      <c r="AL60" s="322" t="s">
        <v>542</v>
      </c>
      <c r="AM60" s="323">
        <v>286558</v>
      </c>
      <c r="AN60" s="324">
        <v>26418</v>
      </c>
      <c r="AO60" s="325">
        <v>24.3</v>
      </c>
      <c r="AP60" s="326">
        <v>45946</v>
      </c>
      <c r="AQ60" s="327">
        <v>-23.2</v>
      </c>
      <c r="AR60" s="328">
        <v>47.5</v>
      </c>
    </row>
    <row r="61" spans="1:44" ht="13.2" x14ac:dyDescent="0.2">
      <c r="A61" s="250"/>
      <c r="AK61" s="306" t="s">
        <v>547</v>
      </c>
      <c r="AL61" s="329"/>
      <c r="AM61" s="315">
        <v>430253</v>
      </c>
      <c r="AN61" s="316">
        <v>38496</v>
      </c>
      <c r="AO61" s="317">
        <v>4.0999999999999996</v>
      </c>
      <c r="AP61" s="318">
        <v>99356</v>
      </c>
      <c r="AQ61" s="330">
        <v>5.0999999999999996</v>
      </c>
      <c r="AR61" s="320">
        <v>-1</v>
      </c>
    </row>
    <row r="62" spans="1:44" ht="13.2" x14ac:dyDescent="0.2">
      <c r="A62" s="250"/>
      <c r="AK62" s="321"/>
      <c r="AL62" s="322" t="s">
        <v>542</v>
      </c>
      <c r="AM62" s="323">
        <v>240132</v>
      </c>
      <c r="AN62" s="324">
        <v>21495</v>
      </c>
      <c r="AO62" s="325">
        <v>14.6</v>
      </c>
      <c r="AP62" s="326">
        <v>50421</v>
      </c>
      <c r="AQ62" s="327">
        <v>1.5</v>
      </c>
      <c r="AR62" s="328">
        <v>13.1</v>
      </c>
    </row>
    <row r="63" spans="1:44" ht="13.2" x14ac:dyDescent="0.2">
      <c r="A63" s="250"/>
    </row>
    <row r="64" spans="1:44" ht="13.2" x14ac:dyDescent="0.2">
      <c r="A64" s="250"/>
    </row>
    <row r="65" spans="1:46" ht="13.2" x14ac:dyDescent="0.2">
      <c r="A65" s="250"/>
    </row>
    <row r="66" spans="1:46" ht="13.2" x14ac:dyDescent="0.2">
      <c r="A66" s="331"/>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2"/>
    </row>
    <row r="67" spans="1:46" ht="13.5" hidden="1" customHeight="1" x14ac:dyDescent="0.2">
      <c r="AS67" s="246"/>
      <c r="AT67" s="246"/>
    </row>
  </sheetData>
  <sheetProtection algorithmName="SHA-512" hashValue="IY6nzUbcl/89PKjEAvKeK0btysLDKLXm7m7BUYZ5eHA7XurNW0JrI75MENHeYC8jruKkQbBo0Um/a8NPi8AEhA==" saltValue="zzYEkDl6z8BWYaF2tBPP8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45" customWidth="1"/>
    <col min="126" max="16384" width="9" style="244" hidden="1"/>
  </cols>
  <sheetData>
    <row r="1" spans="2:125" ht="13.5" customHeight="1" x14ac:dyDescent="0.2">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2:125" ht="13.2" x14ac:dyDescent="0.2">
      <c r="B2" s="244"/>
      <c r="DG2" s="244"/>
    </row>
    <row r="3" spans="2:125" ht="13.2" x14ac:dyDescent="0.2">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H3" s="244"/>
      <c r="DI3" s="244"/>
      <c r="DJ3" s="244"/>
      <c r="DK3" s="244"/>
      <c r="DL3" s="244"/>
      <c r="DM3" s="244"/>
      <c r="DN3" s="244"/>
      <c r="DO3" s="244"/>
      <c r="DP3" s="244"/>
      <c r="DQ3" s="244"/>
      <c r="DR3" s="244"/>
      <c r="DS3" s="244"/>
      <c r="DT3" s="244"/>
      <c r="DU3" s="244"/>
    </row>
    <row r="4" spans="2:125" ht="13.2" x14ac:dyDescent="0.2"/>
    <row r="5" spans="2:125" ht="13.2" x14ac:dyDescent="0.2"/>
    <row r="6" spans="2:125" ht="13.2" x14ac:dyDescent="0.2"/>
    <row r="7" spans="2:125" ht="13.2" x14ac:dyDescent="0.2"/>
    <row r="8" spans="2:125" ht="13.2" x14ac:dyDescent="0.2"/>
    <row r="9" spans="2:125" ht="13.2" x14ac:dyDescent="0.2">
      <c r="DU9" s="244"/>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4"/>
    </row>
    <row r="18" spans="125:125" ht="13.2" x14ac:dyDescent="0.2"/>
    <row r="19" spans="125:125" ht="13.2" x14ac:dyDescent="0.2"/>
    <row r="20" spans="125:125" ht="13.2" x14ac:dyDescent="0.2">
      <c r="DU20" s="244"/>
    </row>
    <row r="21" spans="125:125" ht="13.2" x14ac:dyDescent="0.2">
      <c r="DU21" s="244"/>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4"/>
    </row>
    <row r="29" spans="125:125" ht="13.2" x14ac:dyDescent="0.2"/>
    <row r="30" spans="125:125" ht="13.2" x14ac:dyDescent="0.2"/>
    <row r="31" spans="125:125" ht="13.2" x14ac:dyDescent="0.2"/>
    <row r="32" spans="125:125" ht="13.2" x14ac:dyDescent="0.2"/>
    <row r="33" spans="2:125" ht="13.2" x14ac:dyDescent="0.2">
      <c r="B33" s="244"/>
      <c r="G33" s="244"/>
      <c r="I33" s="244"/>
    </row>
    <row r="34" spans="2:125" ht="13.2" x14ac:dyDescent="0.2">
      <c r="C34" s="244"/>
      <c r="P34" s="244"/>
      <c r="DE34" s="244"/>
      <c r="DH34" s="244"/>
    </row>
    <row r="35" spans="2:125" ht="13.2" x14ac:dyDescent="0.2">
      <c r="D35" s="244"/>
      <c r="E35" s="244"/>
      <c r="DG35" s="244"/>
      <c r="DJ35" s="244"/>
      <c r="DP35" s="244"/>
      <c r="DQ35" s="244"/>
      <c r="DR35" s="244"/>
      <c r="DS35" s="244"/>
      <c r="DT35" s="244"/>
      <c r="DU35" s="244"/>
    </row>
    <row r="36" spans="2:125" ht="13.2" x14ac:dyDescent="0.2">
      <c r="F36" s="244"/>
      <c r="H36" s="244"/>
      <c r="J36" s="244"/>
      <c r="K36" s="244"/>
      <c r="L36" s="244"/>
      <c r="M36" s="244"/>
      <c r="N36" s="244"/>
      <c r="O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R36" s="244"/>
      <c r="BS36" s="244"/>
      <c r="BT36" s="244"/>
      <c r="BU36" s="244"/>
      <c r="BV36" s="244"/>
      <c r="BW36" s="244"/>
      <c r="BX36" s="244"/>
      <c r="BY36" s="244"/>
      <c r="BZ36" s="244"/>
      <c r="CA36" s="244"/>
      <c r="CB36" s="244"/>
      <c r="CC36" s="244"/>
      <c r="CD36" s="244"/>
      <c r="CE36" s="244"/>
      <c r="CF36" s="244"/>
      <c r="CG36" s="244"/>
      <c r="CH36" s="244"/>
      <c r="CI36" s="244"/>
      <c r="CJ36" s="244"/>
      <c r="CK36" s="244"/>
      <c r="CL36" s="244"/>
      <c r="CM36" s="244"/>
      <c r="CN36" s="244"/>
      <c r="CO36" s="244"/>
      <c r="CP36" s="244"/>
      <c r="CQ36" s="244"/>
      <c r="CR36" s="244"/>
      <c r="CS36" s="244"/>
      <c r="CT36" s="244"/>
      <c r="CU36" s="244"/>
      <c r="CV36" s="244"/>
      <c r="CW36" s="244"/>
      <c r="CX36" s="244"/>
      <c r="CY36" s="244"/>
      <c r="CZ36" s="244"/>
      <c r="DA36" s="244"/>
      <c r="DB36" s="244"/>
      <c r="DC36" s="244"/>
      <c r="DD36" s="244"/>
      <c r="DF36" s="244"/>
      <c r="DI36" s="244"/>
      <c r="DK36" s="244"/>
      <c r="DL36" s="244"/>
      <c r="DM36" s="244"/>
      <c r="DN36" s="244"/>
      <c r="DO36" s="244"/>
      <c r="DP36" s="244"/>
      <c r="DQ36" s="244"/>
      <c r="DR36" s="244"/>
      <c r="DS36" s="244"/>
      <c r="DT36" s="244"/>
      <c r="DU36" s="244"/>
    </row>
    <row r="37" spans="2:125" ht="13.2" x14ac:dyDescent="0.2">
      <c r="DU37" s="244"/>
    </row>
    <row r="38" spans="2:125" ht="13.2" x14ac:dyDescent="0.2">
      <c r="DT38" s="244"/>
      <c r="DU38" s="244"/>
    </row>
    <row r="39" spans="2:125" ht="13.2" x14ac:dyDescent="0.2"/>
    <row r="40" spans="2:125" ht="13.2" x14ac:dyDescent="0.2">
      <c r="DH40" s="244"/>
    </row>
    <row r="41" spans="2:125" ht="13.2" x14ac:dyDescent="0.2">
      <c r="DE41" s="244"/>
    </row>
    <row r="42" spans="2:125" ht="13.2" x14ac:dyDescent="0.2">
      <c r="DG42" s="244"/>
      <c r="DJ42" s="244"/>
    </row>
    <row r="43" spans="2:125" ht="13.2" x14ac:dyDescent="0.2">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F43" s="244"/>
      <c r="DI43" s="244"/>
      <c r="DK43" s="244"/>
      <c r="DL43" s="244"/>
      <c r="DM43" s="244"/>
      <c r="DN43" s="244"/>
      <c r="DO43" s="244"/>
      <c r="DP43" s="244"/>
      <c r="DQ43" s="244"/>
      <c r="DR43" s="244"/>
      <c r="DS43" s="244"/>
      <c r="DT43" s="244"/>
      <c r="DU43" s="244"/>
    </row>
    <row r="44" spans="2:125" ht="13.2" x14ac:dyDescent="0.2">
      <c r="DU44" s="244"/>
    </row>
    <row r="45" spans="2:125" ht="13.2" x14ac:dyDescent="0.2"/>
    <row r="46" spans="2:125" ht="13.2" x14ac:dyDescent="0.2"/>
    <row r="47" spans="2:125" ht="13.2" x14ac:dyDescent="0.2"/>
    <row r="48" spans="2:125" ht="13.2" x14ac:dyDescent="0.2">
      <c r="DT48" s="244"/>
      <c r="DU48" s="244"/>
    </row>
    <row r="49" spans="120:125" ht="13.2" x14ac:dyDescent="0.2">
      <c r="DU49" s="244"/>
    </row>
    <row r="50" spans="120:125" ht="13.2" x14ac:dyDescent="0.2">
      <c r="DU50" s="244"/>
    </row>
    <row r="51" spans="120:125" ht="13.2" x14ac:dyDescent="0.2">
      <c r="DP51" s="244"/>
      <c r="DQ51" s="244"/>
      <c r="DR51" s="244"/>
      <c r="DS51" s="244"/>
      <c r="DT51" s="244"/>
      <c r="DU51" s="244"/>
    </row>
    <row r="52" spans="120:125" ht="13.2" x14ac:dyDescent="0.2"/>
    <row r="53" spans="120:125" ht="13.2" x14ac:dyDescent="0.2"/>
    <row r="54" spans="120:125" ht="13.2" x14ac:dyDescent="0.2">
      <c r="DU54" s="244"/>
    </row>
    <row r="55" spans="120:125" ht="13.2" x14ac:dyDescent="0.2"/>
    <row r="56" spans="120:125" ht="13.2" x14ac:dyDescent="0.2"/>
    <row r="57" spans="120:125" ht="13.2" x14ac:dyDescent="0.2"/>
    <row r="58" spans="120:125" ht="13.2" x14ac:dyDescent="0.2">
      <c r="DU58" s="244"/>
    </row>
    <row r="59" spans="120:125" ht="13.2" x14ac:dyDescent="0.2"/>
    <row r="60" spans="120:125" ht="13.2" x14ac:dyDescent="0.2"/>
    <row r="61" spans="120:125" ht="13.2" x14ac:dyDescent="0.2"/>
    <row r="62" spans="120:125" ht="13.2" x14ac:dyDescent="0.2"/>
    <row r="63" spans="120:125" ht="13.2" x14ac:dyDescent="0.2">
      <c r="DU63" s="244"/>
    </row>
    <row r="64" spans="120:125" ht="13.2" x14ac:dyDescent="0.2">
      <c r="DT64" s="244"/>
      <c r="DU64" s="244"/>
    </row>
    <row r="65" spans="123:125" ht="13.2" x14ac:dyDescent="0.2"/>
    <row r="66" spans="123:125" ht="13.2" x14ac:dyDescent="0.2"/>
    <row r="67" spans="123:125" ht="13.2" x14ac:dyDescent="0.2"/>
    <row r="68" spans="123:125" ht="13.2" x14ac:dyDescent="0.2"/>
    <row r="69" spans="123:125" ht="13.2" x14ac:dyDescent="0.2">
      <c r="DS69" s="244"/>
      <c r="DT69" s="244"/>
      <c r="DU69" s="244"/>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4"/>
    </row>
    <row r="83" spans="116:125" ht="13.2" x14ac:dyDescent="0.2">
      <c r="DM83" s="244"/>
      <c r="DN83" s="244"/>
      <c r="DO83" s="244"/>
      <c r="DP83" s="244"/>
      <c r="DQ83" s="244"/>
      <c r="DR83" s="244"/>
      <c r="DS83" s="244"/>
      <c r="DT83" s="244"/>
      <c r="DU83" s="244"/>
    </row>
    <row r="84" spans="116:125" ht="13.2" x14ac:dyDescent="0.2"/>
    <row r="85" spans="116:125" ht="13.2" x14ac:dyDescent="0.2"/>
    <row r="86" spans="116:125" ht="13.2" x14ac:dyDescent="0.2"/>
    <row r="87" spans="116:125" ht="13.2" x14ac:dyDescent="0.2"/>
    <row r="88" spans="116:125" ht="13.2" x14ac:dyDescent="0.2">
      <c r="DU88" s="244"/>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4"/>
      <c r="DT94" s="244"/>
      <c r="DU94" s="244"/>
    </row>
    <row r="95" spans="116:125" ht="13.5" customHeight="1" x14ac:dyDescent="0.2">
      <c r="DU95" s="244"/>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4"/>
    </row>
    <row r="102" spans="124:125" ht="13.5" customHeight="1" x14ac:dyDescent="0.2"/>
    <row r="103" spans="124:125" ht="13.5" customHeight="1" x14ac:dyDescent="0.2"/>
    <row r="104" spans="124:125" ht="13.5" customHeight="1" x14ac:dyDescent="0.2">
      <c r="DT104" s="244"/>
      <c r="DU104" s="244"/>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4" t="s">
        <v>549</v>
      </c>
    </row>
    <row r="121" spans="125:125" ht="13.5" hidden="1" customHeight="1" x14ac:dyDescent="0.2">
      <c r="DU121" s="244"/>
    </row>
  </sheetData>
  <sheetProtection algorithmName="SHA-512" hashValue="nlx+J1Y5CH8GCkglUUKpGv6abnH86KMaigZJjPeLbITlPMpTKux9y+uUZwyThoF9E9RdfYY4q4J24lZoI9Vx5g==" saltValue="C24MNBW2/C5RjBbhCJwaeA=="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45" customWidth="1"/>
    <col min="126" max="142" width="0" style="244" hidden="1" customWidth="1"/>
    <col min="143" max="16384" width="9" style="244" hidden="1"/>
  </cols>
  <sheetData>
    <row r="1" spans="1:125" ht="13.5" customHeight="1" x14ac:dyDescent="0.2">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1:125" ht="13.2" x14ac:dyDescent="0.2">
      <c r="B2" s="244"/>
      <c r="T2" s="244"/>
    </row>
    <row r="3" spans="1:125" ht="13.2" x14ac:dyDescent="0.2">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4"/>
      <c r="G33" s="244"/>
      <c r="I33" s="244"/>
    </row>
    <row r="34" spans="2:125" ht="13.2" x14ac:dyDescent="0.2">
      <c r="C34" s="244"/>
      <c r="P34" s="244"/>
      <c r="R34" s="244"/>
      <c r="U34" s="244"/>
    </row>
    <row r="35" spans="2:125" ht="13.2" x14ac:dyDescent="0.2">
      <c r="D35" s="244"/>
      <c r="E35" s="244"/>
      <c r="T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c r="DK35" s="244"/>
      <c r="DL35" s="244"/>
      <c r="DM35" s="244"/>
      <c r="DN35" s="244"/>
      <c r="DO35" s="244"/>
      <c r="DP35" s="244"/>
      <c r="DQ35" s="244"/>
      <c r="DR35" s="244"/>
      <c r="DS35" s="244"/>
      <c r="DT35" s="244"/>
      <c r="DU35" s="244"/>
    </row>
    <row r="36" spans="2:125" ht="13.2" x14ac:dyDescent="0.2">
      <c r="F36" s="244"/>
      <c r="H36" s="244"/>
      <c r="J36" s="244"/>
      <c r="K36" s="244"/>
      <c r="L36" s="244"/>
      <c r="M36" s="244"/>
      <c r="N36" s="244"/>
      <c r="O36" s="244"/>
      <c r="Q36" s="244"/>
      <c r="S36" s="244"/>
      <c r="V36" s="244"/>
    </row>
    <row r="37" spans="2:125" ht="13.2" x14ac:dyDescent="0.2"/>
    <row r="38" spans="2:125" ht="13.2" x14ac:dyDescent="0.2"/>
    <row r="39" spans="2:125" ht="13.2" x14ac:dyDescent="0.2"/>
    <row r="40" spans="2:125" ht="13.2" x14ac:dyDescent="0.2">
      <c r="U40" s="244"/>
    </row>
    <row r="41" spans="2:125" ht="13.2" x14ac:dyDescent="0.2">
      <c r="R41" s="244"/>
    </row>
    <row r="42" spans="2:125" ht="13.2" x14ac:dyDescent="0.2">
      <c r="T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c r="DK42" s="244"/>
      <c r="DL42" s="244"/>
      <c r="DM42" s="244"/>
      <c r="DN42" s="244"/>
      <c r="DO42" s="244"/>
      <c r="DP42" s="244"/>
      <c r="DQ42" s="244"/>
      <c r="DR42" s="244"/>
      <c r="DS42" s="244"/>
      <c r="DT42" s="244"/>
      <c r="DU42" s="244"/>
    </row>
    <row r="43" spans="2:125" ht="13.2" x14ac:dyDescent="0.2">
      <c r="Q43" s="244"/>
      <c r="S43" s="244"/>
      <c r="V43" s="244"/>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5" t="s">
        <v>550</v>
      </c>
    </row>
  </sheetData>
  <sheetProtection algorithmName="SHA-512" hashValue="VzpsGo4awsWoc97oG4/LJndcucPRmnQuaJTZ0CxTN03xUxlqwsJUgmt0M9fHIFTr/1Nkz5271FvUMWCOPfYnaA==" saltValue="g2k0Dmcfz/8dcYjgqommHw=="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2">
      <c r="B47" s="10"/>
      <c r="C47" s="1122" t="s">
        <v>3</v>
      </c>
      <c r="D47" s="1122"/>
      <c r="E47" s="1123"/>
      <c r="F47" s="11">
        <v>40.35</v>
      </c>
      <c r="G47" s="12">
        <v>37.869999999999997</v>
      </c>
      <c r="H47" s="12">
        <v>29.83</v>
      </c>
      <c r="I47" s="12">
        <v>30.23</v>
      </c>
      <c r="J47" s="13">
        <v>35.479999999999997</v>
      </c>
    </row>
    <row r="48" spans="2:10" ht="57.75" customHeight="1" x14ac:dyDescent="0.2">
      <c r="B48" s="14"/>
      <c r="C48" s="1124" t="s">
        <v>4</v>
      </c>
      <c r="D48" s="1124"/>
      <c r="E48" s="1125"/>
      <c r="F48" s="15">
        <v>3.3</v>
      </c>
      <c r="G48" s="16">
        <v>4.9800000000000004</v>
      </c>
      <c r="H48" s="16">
        <v>5.72</v>
      </c>
      <c r="I48" s="16">
        <v>5.51</v>
      </c>
      <c r="J48" s="17">
        <v>7.64</v>
      </c>
    </row>
    <row r="49" spans="2:10" ht="57.75" customHeight="1" thickBot="1" x14ac:dyDescent="0.25">
      <c r="B49" s="18"/>
      <c r="C49" s="1126" t="s">
        <v>5</v>
      </c>
      <c r="D49" s="1126"/>
      <c r="E49" s="1127"/>
      <c r="F49" s="19">
        <v>0.82</v>
      </c>
      <c r="G49" s="20" t="s">
        <v>556</v>
      </c>
      <c r="H49" s="20" t="s">
        <v>557</v>
      </c>
      <c r="I49" s="20">
        <v>2.7</v>
      </c>
      <c r="J49" s="21">
        <v>9.75</v>
      </c>
    </row>
    <row r="50" spans="2:10" ht="13.2" x14ac:dyDescent="0.2"/>
  </sheetData>
  <sheetProtection algorithmName="SHA-512" hashValue="4A4xY8vZPsmLnJ6OnJVOBOnKfK9pHhS2HVjGV2dwLTsCV3A1ajtdFsIyl+0vx7KLmdlZNr5GMVhpSdtqwvTRNA==" saltValue="PMnObf14xvaTR/2YvpKxPA=="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2023-03-17T07:58:35Z</cp:lastPrinted>
  <dcterms:created xsi:type="dcterms:W3CDTF">2023-02-20T04:41:38Z</dcterms:created>
  <dcterms:modified xsi:type="dcterms:W3CDTF">2023-10-12T05:07:39Z</dcterms:modified>
  <cp:category/>
</cp:coreProperties>
</file>