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総務課\企画財政係\財政\財政一般\財政状況資料集\H30（決算）\03_町→県（再作成）\"/>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<sst xmlns="http://schemas.openxmlformats.org/spreadsheetml/2006/main" count="1167" uniqueCount="605">
  <si>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</si>
  <si>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</si>
  <si>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</si>
  <si>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</si>
  <si>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</si>
  <si>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</si>
  <si>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</si>
  <si>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</si>
  <si>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</si>
  <si>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</si>
  <si>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</si>
  <si>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</si>
  <si>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</si>
  <si>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</si>
  <si>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</si>
  <si>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</si>
  <si>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</si>
  <si>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</si>
  <si>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</si>
  <si>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</si>
  <si>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</si>
  <si>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</si>
  <si>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</si>
  <si>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</si>
  <si>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</si>
  <si>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</si>
  <si>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</si>
  <si>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</si>
  <si>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</si>
  <si>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</si>
  <si>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</si>
  <si>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</si>
  <si>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</si>
  <si>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</si>
  <si>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</si>
  <si>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</si>
  <si>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</si>
  <si>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</si>
  <si>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</si>
  <si>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</si>
  <si>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</si>
  <si>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</si>
  <si>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</si>
  <si>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</si>
  <si>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</si>
  <si>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</si>
  <si>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</si>
  <si>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</si>
  <si>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</si>
  <si>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</si>
  <si>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</si>
  <si>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</si>
  <si>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</si>
  <si>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</si>
  <si>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</si>
  <si>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</si>
  <si>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</si>
  <si>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</si>
  <si>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</si>
  <si>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</si>
  <si>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</si>
  <si>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</si>
  <si>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</si>
  <si>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</si>
  <si>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</si>
  <si>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</si>
  <si>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</si>
  <si>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</si>
  <si>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</si>
  <si>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</si>
  <si>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</si>
  <si>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</si>
  <si>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</si>
  <si>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</si>
  <si>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</si>
  <si>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</si>
  <si>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</si>
  <si>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</si>
  <si>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</si>
  <si>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</si>
  <si>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</si>
  <si>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</si>
  <si>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</si>
  <si>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</si>
  <si>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</si>
  <si>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</si>
  <si>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</si>
  <si>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</si>
  <si>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</si>
  <si>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</si>
  <si>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</si>
  <si>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</si>
  <si>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</si>
  <si>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</si>
  <si>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</si>
  <si>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</si>
  <si>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</si>
  <si>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</si>
  <si>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</si>
  <si>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</si>
  <si>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</si>
  <si>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</si>
  <si>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</si>
  <si>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</si>
  <si>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</si>
  <si>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</si>
  <si>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</si>
  <si>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</si>
  <si>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</si>
  <si>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</si>
  <si>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</si>
  <si>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</si>
  <si>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</si>
  <si>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</si>
  <si>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</si>
  <si>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</si>
  <si>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</si>
  <si>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</si>
  <si>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</si>
  <si>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</si>
  <si>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</si>
  <si>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</si>
  <si>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</si>
  <si>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</si>
  <si>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</si>
  <si>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</si>
  <si>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</si>
  <si>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</si>
  <si>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</si>
  <si>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</si>
  <si>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</si>
  <si>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</si>
  <si>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</si>
  <si>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</si>
  <si>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</si>
  <si>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</si>
  <si>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</si>
  <si>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</si>
  <si>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</si>
  <si>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</si>
  <si>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</si>
  <si>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</si>
  <si>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</si>
  <si>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</si>
  <si>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</si>
  <si>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</si>
  <si>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</si>
  <si>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</si>
  <si>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</si>
  <si>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</si>
  <si>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</si>
  <si>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</si>
  <si>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</si>
  <si>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</si>
  <si>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</si>
  <si>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</si>
  <si>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</si>
  <si>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</si>
  <si>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</si>
  <si>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</si>
  <si>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</si>
  <si>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</si>
  <si>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</si>
  <si>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</si>
  <si>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</si>
  <si>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</si>
  <si>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</si>
  <si>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</si>
  <si>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</si>
  <si>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</si>
  <si>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</si>
  <si>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</si>
  <si>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</si>
  <si>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</si>
  <si>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</si>
  <si>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</si>
  <si>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</si>
  <si>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</si>
  <si>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</si>
  <si>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</si>
  <si>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</si>
  <si>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</si>
  <si>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</si>
  <si>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</si>
  <si>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</si>
  <si>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</si>
  <si>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</si>
  <si>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</si>
  <si>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</si>
  <si>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</si>
  <si>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</si>
  <si>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</si>
  <si>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</si>
  <si>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</si>
  <si>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</si>
  <si>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</si>
  <si>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</si>
  <si>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</si>
  <si>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</si>
  <si>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</si>
  <si>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</si>
  <si>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</si>
  <si>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</si>
  <si>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</si>
  <si>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</si>
  <si>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</si>
  <si>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千葉県白子町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</si>
  <si>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</si>
  <si>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</si>
  <si>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</si>
  <si>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</si>
  <si>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</si>
  <si>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</si>
  <si>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</si>
  <si>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</si>
  <si>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</si>
  <si>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</si>
  <si>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</si>
  <si>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</si>
  <si>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</si>
  <si>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</si>
  <si>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</si>
  <si>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</si>
  <si>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</si>
  <si>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</si>
  <si>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</si>
  <si>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</si>
  <si>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</si>
  <si>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</si>
  <si>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</si>
  <si>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</si>
  <si>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</si>
  <si>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</si>
  <si>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</si>
  <si>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</si>
  <si>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</si>
  <si>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</si>
  <si>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</si>
  <si>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</si>
  <si>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</si>
  <si>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</si>
  <si>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</si>
  <si>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</si>
  <si>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</si>
  <si>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</si>
  <si>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</si>
  <si>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</si>
  <si>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</si>
  <si>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</si>
  <si>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</si>
  <si>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</si>
  <si>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</si>
  <si>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</si>
  <si>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</si>
  <si>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</si>
  <si>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</si>
  <si>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</si>
  <si>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</si>
  <si>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</si>
  <si>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</si>
  <si>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</si>
  <si>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</si>
  <si>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</si>
  <si>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</si>
  <si>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</si>
  <si>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</si>
  <si>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</si>
  <si>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</si>
  <si>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</si>
  <si>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</si>
  <si>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</si>
  <si>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</si>
  <si>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</si>
  <si>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</si>
  <si>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</si>
  <si>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</si>
  <si>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</si>
  <si>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</si>
  <si>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</si>
  <si>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</si>
  <si>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</si>
  <si>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</si>
  <si>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</si>
  <si>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</si>
  <si>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</si>
  <si>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</si>
  <si>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</si>
  <si>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</si>
  <si>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</si>
  <si>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</si>
  <si>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</si>
  <si>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</si>
  <si>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</si>
  <si>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</si>
  <si>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</si>
  <si>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</si>
  <si>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</si>
  <si>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</si>
  <si>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</si>
  <si>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</si>
  <si>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</si>
  <si>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</si>
  <si>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</si>
  <si>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</si>
  <si>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</si>
  <si>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</si>
  <si>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</si>
  <si>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</si>
  <si>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</si>
  <si>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</si>
  <si>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</si>
  <si>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</si>
  <si>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</si>
  <si>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</si>
  <si>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</si>
  <si>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</si>
  <si>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</si>
  <si>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</si>
  <si>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</si>
  <si>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</si>
  <si>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</si>
  <si>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</si>
  <si>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</si>
  <si>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</si>
  <si>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</si>
  <si>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</si>
  <si>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</si>
  <si>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</si>
  <si>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</si>
  <si>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</si>
  <si>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</si>
  <si>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</si>
  <si>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</si>
  <si>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</si>
  <si>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</si>
  <si>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</si>
  <si>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</si>
  <si>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</si>
  <si>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</si>
  <si>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</si>
  <si>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</si>
  <si>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</si>
  <si>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</si>
  <si>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</si>
  <si>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</si>
  <si>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</si>
  <si>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</si>
  <si>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</si>
  <si>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</si>
  <si>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</si>
  <si>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</si>
  <si>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</si>
  <si>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</si>
  <si>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</si>
  <si>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</si>
  <si>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</si>
  <si>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</si>
  <si>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千葉県白子町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</si>
  <si>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</si>
  <si>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</si>
  <si>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</si>
  <si>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</si>
  <si>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</si>
  <si>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</si>
  <si>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</si>
  <si>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</si>
  <si>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</si>
  <si>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</si>
  <si>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</si>
  <si>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</si>
  <si>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</si>
  <si>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</si>
  <si>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</si>
  <si>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</si>
  <si>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</si>
  <si>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</si>
  <si>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</si>
  <si>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</si>
  <si>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</si>
  <si>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</si>
  <si>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</si>
  <si>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</si>
  <si>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</si>
  <si>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</si>
  <si>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</si>
  <si>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</si>
  <si>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</si>
  <si>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</si>
  <si>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</si>
  <si>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</si>
  <si>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</si>
  <si>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</si>
  <si>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</si>
  <si>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</si>
  <si>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</si>
  <si>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</si>
  <si>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</si>
  <si>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白子町休養施設事業特別会計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</si>
  <si>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</si>
  <si>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</si>
  <si>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</si>
  <si>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</si>
  <si>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</si>
  <si>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</si>
  <si>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</si>
  <si>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</si>
  <si>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</si>
  <si>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</si>
  <si>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</si>
  <si>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</si>
  <si>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</si>
  <si>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</si>
  <si>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</si>
  <si>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</si>
  <si>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</si>
  <si>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</si>
  <si>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</si>
  <si>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</si>
  <si>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</si>
  <si>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</si>
  <si>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</si>
  <si>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</si>
  <si>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</si>
  <si>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</si>
  <si>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</si>
  <si>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</si>
  <si>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</si>
  <si>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</si>
  <si>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</si>
  <si>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</si>
  <si>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</si>
  <si>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</si>
  <si>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</si>
  <si>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</si>
  <si>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</si>
  <si>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</si>
  <si>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</si>
  <si>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</si>
  <si>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t>
    <phoneticPr fontId="5"/>
  </si>
  <si>
    <t>-</t>
    <phoneticPr fontId="5"/>
  </si>
  <si>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</si>
  <si>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</si>
  <si>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</si>
  <si>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t>
    <phoneticPr fontId="5"/>
  </si>
  <si>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</si>
  <si>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</si>
  <si>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</si>
  <si>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</si>
  <si>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</si>
  <si>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</si>
  <si>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</si>
  <si>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</si>
  <si>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</si>
  <si>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</si>
  <si>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</si>
  <si>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</si>
  <si>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</si>
  <si>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</si>
  <si>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</si>
  <si>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</si>
  <si>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</si>
  <si>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</si>
  <si>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</si>
  <si>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</si>
  <si>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</si>
  <si>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</si>
  <si>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白子町ガス事業特別会計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</si>
  <si>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</si>
  <si>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</si>
  <si>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</si>
  <si>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</si>
  <si>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白子町休養施設事業特別会計</t>
    <phoneticPr fontId="5"/>
  </si>
  <si>
    <t>(Ｆ)</t>
    <phoneticPr fontId="5"/>
  </si>
  <si>
    <t>白子町後期高齢者事業特別会計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</si>
  <si>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</si>
  <si>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</si>
  <si>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</si>
  <si>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</si>
  <si>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</si>
  <si>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</si>
  <si>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</si>
  <si>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</si>
  <si>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</si>
  <si>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</si>
  <si>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</si>
  <si>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</si>
  <si>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</si>
  <si>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</si>
  <si>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</si>
  <si>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</si>
  <si>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</si>
  <si>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</si>
  <si>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</si>
  <si>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</si>
  <si>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</si>
  <si>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</si>
  <si>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</si>
  <si>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</si>
  <si>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</si>
  <si>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</si>
  <si>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</si>
  <si>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</si>
  <si>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</si>
  <si>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</si>
  <si>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</si>
  <si>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</si>
  <si>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</si>
  <si>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</si>
  <si>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</si>
  <si>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</si>
  <si>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</si>
  <si>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</si>
  <si>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</si>
  <si>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</si>
  <si>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</si>
  <si>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</si>
  <si>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</si>
  <si>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</si>
  <si>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</si>
  <si>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</si>
  <si>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</si>
  <si>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</si>
  <si>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</si>
  <si>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</si>
  <si>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</si>
  <si>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</si>
  <si>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</si>
  <si>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</si>
  <si>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</si>
  <si>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</si>
  <si>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</si>
  <si>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</si>
  <si>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</si>
  <si>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</si>
  <si>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</si>
  <si>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</si>
  <si>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</si>
  <si>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</si>
  <si>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</si>
  <si>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</si>
  <si>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</si>
  <si>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</si>
  <si>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</si>
  <si>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</si>
  <si>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</si>
  <si>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</si>
  <si>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</si>
  <si>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</si>
  <si>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</si>
  <si>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</si>
  <si>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</si>
  <si>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</si>
  <si>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</si>
  <si>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</si>
  <si>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</si>
  <si>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</si>
  <si>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</si>
  <si>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</si>
  <si>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</si>
  <si>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</si>
  <si>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</si>
  <si>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</si>
  <si>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</si>
  <si>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7.76</t>
  </si>
  <si>
    <t>白子町ガス事業特別会計</t>
  </si>
  <si>
    <t>白子町介護保険事業特別会計</t>
  </si>
  <si>
    <t>一般会計</t>
  </si>
  <si>
    <t>白子町国民健康保険事業特別会計</t>
  </si>
  <si>
    <t>白子町後期高齢者事業特別会計</t>
  </si>
  <si>
    <t>白子町休養施設事業特別会計</t>
  </si>
  <si>
    <t>その他会計（赤字）</t>
  </si>
  <si>
    <t>その他会計（黒字）</t>
  </si>
  <si>
    <t>－</t>
  </si>
  <si>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</si>
  <si>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千葉県市町村総合事務組合（千葉県自治会館管理運営特別会計）</t>
    <rPh sb="0" eb="12">
      <t>チバケンシチョウソンソウゴウジムクミアイ</t>
    </rPh>
    <rPh sb="13" eb="16">
      <t>チバケン</t>
    </rPh>
    <rPh sb="16" eb="20">
      <t>ジチカイカン</t>
    </rPh>
    <rPh sb="20" eb="22">
      <t>カンリ</t>
    </rPh>
    <rPh sb="22" eb="24">
      <t>ウンエイ</t>
    </rPh>
    <rPh sb="24" eb="28">
      <t>トクベツカイケイ</t>
    </rPh>
    <phoneticPr fontId="2"/>
  </si>
  <si>
    <t>千葉県市町村総合事務組合（自治研修センター特別会計）</t>
    <rPh sb="0" eb="3">
      <t>チバケン</t>
    </rPh>
    <rPh sb="3" eb="12">
      <t>シチョウソンソウゴウジムクミアイ</t>
    </rPh>
    <rPh sb="13" eb="15">
      <t>ジチ</t>
    </rPh>
    <rPh sb="15" eb="17">
      <t>ケンシュウ</t>
    </rPh>
    <rPh sb="21" eb="25">
      <t>トクベツカイケイ</t>
    </rPh>
    <phoneticPr fontId="2"/>
  </si>
  <si>
    <t>千葉県市町村総合事務組合（千葉県市町村交通災害共済特別会計）</t>
    <rPh sb="0" eb="12">
      <t>チバケンシチョウソンソウゴウジムクミアイ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</si>
  <si>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</si>
  <si>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</si>
  <si>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</si>
  <si>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</si>
  <si>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</si>
  <si>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</si>
  <si>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</si>
  <si>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地域福祉基金</t>
    <rPh sb="0" eb="2">
      <t>チイキ</t>
    </rPh>
    <rPh sb="2" eb="4">
      <t>フクシ</t>
    </rPh>
    <rPh sb="4" eb="6">
      <t>キキン</t>
    </rPh>
    <phoneticPr fontId="11"/>
  </si>
  <si>
    <t>ふるさと応援基金</t>
    <rPh sb="4" eb="6">
      <t>オウエン</t>
    </rPh>
    <rPh sb="6" eb="8">
      <t>キキン</t>
    </rPh>
    <phoneticPr fontId="11"/>
  </si>
  <si>
    <t>防災基金</t>
    <rPh sb="0" eb="2">
      <t>ボウサイ</t>
    </rPh>
    <rPh sb="2" eb="4">
      <t>キキン</t>
    </rPh>
    <phoneticPr fontId="11"/>
  </si>
  <si>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</si>
  <si>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</si>
  <si>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</si>
  <si>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</si>
  <si>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</si>
  <si>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</si>
  <si>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</si>
  <si>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</si>
  <si>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</si>
  <si>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</si>
  <si>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</si>
  <si>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</si>
  <si>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</si>
  <si>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</si>
  <si>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</si>
  <si>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</si>
  <si>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を抑制してきた結果、将来負担比率は低下している。一方で、有形固定資産減価償却率は類似団体より高い水準にあり上昇傾向であるが、施設の維持管理について、今後も適切に進め大規模改修等の事業費負担が極力抑えられるよう老朽化対策・長寿命化に積極的に取り組んでいく。</t>
    <phoneticPr fontId="5"/>
  </si>
  <si>
    <t>実質公債費比率は類似団体と比較して低い水準にあり、近年横ばいとなっているが、将来負担比率については上昇傾向にある。将来負担率が上昇している主な要因としては、平成２６年度に行った国営かんがい排水事業及び排水機場整備に際し、合計で８億円の地方債を発行したことが考えられる。これらの地方債の償還は令和元年度から始まり、実質公債費比率が上昇していくことが考えられるため、これまで以上に公債費の適正化に取り組んでいく必要がある。</t>
    <rPh sb="88" eb="90">
      <t>コクエイ</t>
    </rPh>
    <rPh sb="94" eb="96">
      <t>ハイスイ</t>
    </rPh>
    <rPh sb="96" eb="98">
      <t>ジギョウ</t>
    </rPh>
    <rPh sb="98" eb="99">
      <t>オヨ</t>
    </rPh>
    <rPh sb="100" eb="103">
      <t>ハイスイキ</t>
    </rPh>
    <rPh sb="103" eb="104">
      <t>ジョウ</t>
    </rPh>
    <rPh sb="104" eb="106">
      <t>セイビ</t>
    </rPh>
    <rPh sb="145" eb="146">
      <t>レイ</t>
    </rPh>
    <rPh sb="146" eb="147">
      <t>ワ</t>
    </rPh>
    <rPh sb="147" eb="148">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</si>
</sst>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xmlns:c16r2="http://schemas.microsoft.com/office/drawing/2015/06/chart">
            <c:ext xmlns:c16="http://schemas.microsoft.com/office/drawing/2014/chart" uri="{C3380CC4-5D6E-409C-BE32-E72D297353CC}">
              <c16:uniqueId val="{00000000-8108-4207-B2B0-43281F8229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64967</c:v>
                </c:pt>
                <c:pt idx="1">
                  <c:v>50734</c:v>
                </c:pt>
                <c:pt idx="2">
                  <c:v>109736</c:v>
                </c:pt>
                <c:pt idx="3">
                  <c:v>53137</c:v>
                </c:pt>
                <c:pt idx="4">
                  <c:v>28991</c:v>
                </c:pt>
              </c:numCache>
            </c:numRef>
          </c:val>
          <c:smooth val="0"/>
          <c:extLst xmlns:c16r2="http://schemas.microsoft.com/office/drawing/2015/06/chart">
            <c:ext xmlns:c16="http://schemas.microsoft.com/office/drawing/2014/chart" uri="{C3380CC4-5D6E-409C-BE32-E72D297353CC}">
              <c16:uniqueId val="{00000001-8108-4207-B2B0-43281F822927}"/>
            </c:ext>
          </c:extLst>
        </c:ser>
        <c:dLbls>
          <c:showLegendKey val="0"/>
          <c:showVal val="0"/>
          <c:showCatName val="0"/>
          <c:showSerName val="0"/>
          <c:showPercent val="0"/>
          <c:showBubbleSize val="0"/>
        </c:dLbls>
        <c:marker val="1"/>
        <c:smooth val="0"/>
        <c:axId val="223579656"/>
        <c:axId val="223580832"/>
      </c:lineChart>
      <c:catAx>
        <c:axId val="223579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580832"/>
        <c:crosses val="autoZero"/>
        <c:auto val="1"/>
        <c:lblAlgn val="ctr"/>
        <c:lblOffset val="100"/>
        <c:tickLblSkip val="1"/>
        <c:tickMarkSkip val="1"/>
        <c:noMultiLvlLbl val="0"/>
      </c:catAx>
      <c:valAx>
        <c:axId val="223580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579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6.87</c:v>
                </c:pt>
                <c:pt idx="1">
                  <c:v>5.18</c:v>
                </c:pt>
                <c:pt idx="2">
                  <c:v>5.03</c:v>
                </c:pt>
                <c:pt idx="3">
                  <c:v>5.0199999999999996</c:v>
                </c:pt>
                <c:pt idx="4">
                  <c:v>3.3</c:v>
                </c:pt>
              </c:numCache>
            </c:numRef>
          </c:val>
          <c:extLst xmlns:c16r2="http://schemas.microsoft.com/office/drawing/2015/06/chart">
            <c:ext xmlns:c16="http://schemas.microsoft.com/office/drawing/2014/chart" uri="{C3380CC4-5D6E-409C-BE32-E72D297353CC}">
              <c16:uniqueId val="{00000000-F525-442D-AE5B-0949B6DCFD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41.81</c:v>
                </c:pt>
                <c:pt idx="1">
                  <c:v>36.18</c:v>
                </c:pt>
                <c:pt idx="2">
                  <c:v>35.96</c:v>
                </c:pt>
                <c:pt idx="3">
                  <c:v>37.65</c:v>
                </c:pt>
                <c:pt idx="4">
                  <c:v>40.35</c:v>
                </c:pt>
              </c:numCache>
            </c:numRef>
          </c:val>
          <c:extLst xmlns:c16r2="http://schemas.microsoft.com/office/drawing/2015/06/chart">
            <c:ext xmlns:c16="http://schemas.microsoft.com/office/drawing/2014/chart" uri="{C3380CC4-5D6E-409C-BE32-E72D297353CC}">
              <c16:uniqueId val="{00000001-F525-442D-AE5B-0949B6DCFDB9}"/>
            </c:ext>
          </c:extLst>
        </c:ser>
        <c:dLbls>
          <c:showLegendKey val="0"/>
          <c:showVal val="0"/>
          <c:showCatName val="0"/>
          <c:showSerName val="0"/>
          <c:showPercent val="0"/>
          <c:showBubbleSize val="0"/>
        </c:dLbls>
        <c:gapWidth val="250"/>
        <c:overlap val="100"/>
        <c:axId val="223582008"/>
        <c:axId val="22358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6.91</c:v>
                </c:pt>
                <c:pt idx="1">
                  <c:v>-7.76</c:v>
                </c:pt>
                <c:pt idx="2">
                  <c:v>1.71</c:v>
                </c:pt>
                <c:pt idx="3">
                  <c:v>1.1599999999999999</c:v>
                </c:pt>
                <c:pt idx="4">
                  <c:v>0.82</c:v>
                </c:pt>
              </c:numCache>
            </c:numRef>
          </c:val>
          <c:smooth val="0"/>
          <c:extLst xmlns:c16r2="http://schemas.microsoft.com/office/drawing/2015/06/chart">
            <c:ext xmlns:c16="http://schemas.microsoft.com/office/drawing/2014/chart" uri="{C3380CC4-5D6E-409C-BE32-E72D297353CC}">
              <c16:uniqueId val="{00000002-F525-442D-AE5B-0949B6DCFDB9}"/>
            </c:ext>
          </c:extLst>
        </c:ser>
        <c:dLbls>
          <c:showLegendKey val="0"/>
          <c:showVal val="0"/>
          <c:showCatName val="0"/>
          <c:showSerName val="0"/>
          <c:showPercent val="0"/>
          <c:showBubbleSize val="0"/>
        </c:dLbls>
        <c:marker val="1"/>
        <c:smooth val="0"/>
        <c:axId val="223582008"/>
        <c:axId val="223582792"/>
      </c:lineChart>
      <c:catAx>
        <c:axId val="22358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582792"/>
        <c:crosses val="autoZero"/>
        <c:auto val="1"/>
        <c:lblAlgn val="ctr"/>
        <c:lblOffset val="100"/>
        <c:tickLblSkip val="1"/>
        <c:tickMarkSkip val="1"/>
        <c:noMultiLvlLbl val="0"/>
      </c:catAx>
      <c:valAx>
        <c:axId val="22358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8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E86-4ACA-8F91-C373C3EBF8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86-4ACA-8F91-C373C3EBF8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E86-4ACA-8F91-C373C3EBF8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E86-4ACA-8F91-C373C3EBF8D4}"/>
            </c:ext>
          </c:extLst>
        </c:ser>
        <c:ser>
          <c:idx val="4"/>
          <c:order val="4"/>
          <c:tx>
            <c:strRef>
              <c:f>データシート!$A$31</c:f>
              <c:strCache>
                <c:ptCount val="1"/>
                <c:pt idx="0">
                  <c:v>白子町休養施設事業特別会計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4E86-4ACA-8F91-C373C3EBF8D4}"/>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4E86-4ACA-8F91-C373C3EBF8D4}"/>
            </c:ext>
          </c:extLst>
        </c:ser>
        <c:ser>
          <c:idx val="6"/>
          <c:order val="6"/>
          <c:tx>
            <c:strRef>
              <c:f>データシート!$A$33</c:f>
              <c:strCache>
                <c:ptCount val="1"/>
                <c:pt idx="0">
                  <c:v>白子町国民健康保険事業特別会計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3.24</c:v>
                </c:pt>
                <c:pt idx="2">
                  <c:v>#N/A</c:v>
                </c:pt>
                <c:pt idx="3">
                  <c:v>3.28</c:v>
                </c:pt>
                <c:pt idx="4">
                  <c:v>#N/A</c:v>
                </c:pt>
                <c:pt idx="5">
                  <c:v>2.56</c:v>
                </c:pt>
                <c:pt idx="6">
                  <c:v>#N/A</c:v>
                </c:pt>
                <c:pt idx="7">
                  <c:v>2.71</c:v>
                </c:pt>
                <c:pt idx="8">
                  <c:v>#N/A</c:v>
                </c:pt>
                <c:pt idx="9">
                  <c:v>1.65</c:v>
                </c:pt>
              </c:numCache>
            </c:numRef>
          </c:val>
          <c:extLst xmlns:c16r2="http://schemas.microsoft.com/office/drawing/2015/06/chart">
            <c:ext xmlns:c16="http://schemas.microsoft.com/office/drawing/2014/chart" uri="{C3380CC4-5D6E-409C-BE32-E72D297353CC}">
              <c16:uniqueId val="{00000006-4E86-4ACA-8F91-C373C3EBF8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6.86</c:v>
                </c:pt>
                <c:pt idx="2">
                  <c:v>#N/A</c:v>
                </c:pt>
                <c:pt idx="3">
                  <c:v>5.18</c:v>
                </c:pt>
                <c:pt idx="4">
                  <c:v>#N/A</c:v>
                </c:pt>
                <c:pt idx="5">
                  <c:v>5.0199999999999996</c:v>
                </c:pt>
                <c:pt idx="6">
                  <c:v>#N/A</c:v>
                </c:pt>
                <c:pt idx="7">
                  <c:v>5.01</c:v>
                </c:pt>
                <c:pt idx="8">
                  <c:v>#N/A</c:v>
                </c:pt>
                <c:pt idx="9">
                  <c:v>3.3</c:v>
                </c:pt>
              </c:numCache>
            </c:numRef>
          </c:val>
          <c:extLst xmlns:c16r2="http://schemas.microsoft.com/office/drawing/2015/06/chart">
            <c:ext xmlns:c16="http://schemas.microsoft.com/office/drawing/2014/chart" uri="{C3380CC4-5D6E-409C-BE32-E72D297353CC}">
              <c16:uniqueId val="{00000007-4E86-4ACA-8F91-C373C3EBF8D4}"/>
            </c:ext>
          </c:extLst>
        </c:ser>
        <c:ser>
          <c:idx val="8"/>
          <c:order val="8"/>
          <c:tx>
            <c:strRef>
              <c:f>データシート!$A$35</c:f>
              <c:strCache>
                <c:ptCount val="1"/>
                <c:pt idx="0">
                  <c:v>白子町介護保険事業特別会計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c:v>
                </c:pt>
                <c:pt idx="2">
                  <c:v>#N/A</c:v>
                </c:pt>
                <c:pt idx="3">
                  <c:v>1.22</c:v>
                </c:pt>
                <c:pt idx="4">
                  <c:v>#N/A</c:v>
                </c:pt>
                <c:pt idx="5">
                  <c:v>1.76</c:v>
                </c:pt>
                <c:pt idx="6">
                  <c:v>#N/A</c:v>
                </c:pt>
                <c:pt idx="7">
                  <c:v>3.73</c:v>
                </c:pt>
                <c:pt idx="8">
                  <c:v>#N/A</c:v>
                </c:pt>
                <c:pt idx="9">
                  <c:v>3.72</c:v>
                </c:pt>
              </c:numCache>
            </c:numRef>
          </c:val>
          <c:extLst xmlns:c16r2="http://schemas.microsoft.com/office/drawing/2015/06/chart">
            <c:ext xmlns:c16="http://schemas.microsoft.com/office/drawing/2014/chart" uri="{C3380CC4-5D6E-409C-BE32-E72D297353CC}">
              <c16:uniqueId val="{00000008-4E86-4ACA-8F91-C373C3EBF8D4}"/>
            </c:ext>
          </c:extLst>
        </c:ser>
        <c:ser>
          <c:idx val="9"/>
          <c:order val="9"/>
          <c:tx>
            <c:strRef>
              <c:f>データシート!$A$36</c:f>
              <c:strCache>
                <c:ptCount val="1"/>
                <c:pt idx="0">
                  <c:v>白子町ガス事業特別会計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8.26</c:v>
                </c:pt>
                <c:pt idx="2">
                  <c:v>#N/A</c:v>
                </c:pt>
                <c:pt idx="3">
                  <c:v>8.41</c:v>
                </c:pt>
                <c:pt idx="4">
                  <c:v>#N/A</c:v>
                </c:pt>
                <c:pt idx="5">
                  <c:v>8.4</c:v>
                </c:pt>
                <c:pt idx="6">
                  <c:v>#N/A</c:v>
                </c:pt>
                <c:pt idx="7">
                  <c:v>8.32</c:v>
                </c:pt>
                <c:pt idx="8">
                  <c:v>#N/A</c:v>
                </c:pt>
                <c:pt idx="9">
                  <c:v>7.69</c:v>
                </c:pt>
              </c:numCache>
            </c:numRef>
          </c:val>
          <c:extLst xmlns:c16r2="http://schemas.microsoft.com/office/drawing/2015/06/chart">
            <c:ext xmlns:c16="http://schemas.microsoft.com/office/drawing/2014/chart" uri="{C3380CC4-5D6E-409C-BE32-E72D297353CC}">
              <c16:uniqueId val="{00000009-4E86-4ACA-8F91-C373C3EBF8D4}"/>
            </c:ext>
          </c:extLst>
        </c:ser>
        <c:dLbls>
          <c:showLegendKey val="0"/>
          <c:showVal val="0"/>
          <c:showCatName val="0"/>
          <c:showSerName val="0"/>
          <c:showPercent val="0"/>
          <c:showBubbleSize val="0"/>
        </c:dLbls>
        <c:gapWidth val="150"/>
        <c:overlap val="100"/>
        <c:axId val="223583184"/>
        <c:axId val="223577696"/>
      </c:barChart>
      <c:catAx>
        <c:axId val="22358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577696"/>
        <c:crosses val="autoZero"/>
        <c:auto val="1"/>
        <c:lblAlgn val="ctr"/>
        <c:lblOffset val="100"/>
        <c:tickLblSkip val="1"/>
        <c:tickMarkSkip val="1"/>
        <c:noMultiLvlLbl val="0"/>
      </c:catAx>
      <c:valAx>
        <c:axId val="22357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8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266</c:v>
                </c:pt>
                <c:pt idx="5">
                  <c:v>276</c:v>
                </c:pt>
                <c:pt idx="8">
                  <c:v>265</c:v>
                </c:pt>
                <c:pt idx="11">
                  <c:v>279</c:v>
                </c:pt>
                <c:pt idx="14">
                  <c:v>281</c:v>
                </c:pt>
              </c:numCache>
            </c:numRef>
          </c:val>
          <c:extLst xmlns:c16r2="http://schemas.microsoft.com/office/drawing/2015/06/chart">
            <c:ext xmlns:c16="http://schemas.microsoft.com/office/drawing/2014/chart" uri="{C3380CC4-5D6E-409C-BE32-E72D297353CC}">
              <c16:uniqueId val="{00000000-EE72-4E05-BEBF-07940882B4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72-4E05-BEBF-07940882B4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E72-4E05-BEBF-07940882B4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c:v>
                </c:pt>
                <c:pt idx="3">
                  <c:v>38</c:v>
                </c:pt>
                <c:pt idx="6">
                  <c:v>39</c:v>
                </c:pt>
                <c:pt idx="9">
                  <c:v>38</c:v>
                </c:pt>
                <c:pt idx="12">
                  <c:v>40</c:v>
                </c:pt>
              </c:numCache>
            </c:numRef>
          </c:val>
          <c:extLst xmlns:c16r2="http://schemas.microsoft.com/office/drawing/2015/06/chart">
            <c:ext xmlns:c16="http://schemas.microsoft.com/office/drawing/2014/chart" uri="{C3380CC4-5D6E-409C-BE32-E72D297353CC}">
              <c16:uniqueId val="{00000003-EE72-4E05-BEBF-07940882B4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E72-4E05-BEBF-07940882B4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72-4E05-BEBF-07940882B4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72-4E05-BEBF-07940882B4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287</c:v>
                </c:pt>
                <c:pt idx="3">
                  <c:v>285</c:v>
                </c:pt>
                <c:pt idx="6">
                  <c:v>282</c:v>
                </c:pt>
                <c:pt idx="9">
                  <c:v>286</c:v>
                </c:pt>
                <c:pt idx="12">
                  <c:v>313</c:v>
                </c:pt>
              </c:numCache>
            </c:numRef>
          </c:val>
          <c:extLst xmlns:c16r2="http://schemas.microsoft.com/office/drawing/2015/06/chart">
            <c:ext xmlns:c16="http://schemas.microsoft.com/office/drawing/2014/chart" uri="{C3380CC4-5D6E-409C-BE32-E72D297353CC}">
              <c16:uniqueId val="{00000007-EE72-4E05-BEBF-07940882B4F8}"/>
            </c:ext>
          </c:extLst>
        </c:ser>
        <c:dLbls>
          <c:showLegendKey val="0"/>
          <c:showVal val="0"/>
          <c:showCatName val="0"/>
          <c:showSerName val="0"/>
          <c:showPercent val="0"/>
          <c:showBubbleSize val="0"/>
        </c:dLbls>
        <c:gapWidth val="100"/>
        <c:overlap val="100"/>
        <c:axId val="223583968"/>
        <c:axId val="223578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77</c:v>
                </c:pt>
                <c:pt idx="2">
                  <c:v>#N/A</c:v>
                </c:pt>
                <c:pt idx="3">
                  <c:v>#N/A</c:v>
                </c:pt>
                <c:pt idx="4">
                  <c:v>47</c:v>
                </c:pt>
                <c:pt idx="5">
                  <c:v>#N/A</c:v>
                </c:pt>
                <c:pt idx="6">
                  <c:v>#N/A</c:v>
                </c:pt>
                <c:pt idx="7">
                  <c:v>56</c:v>
                </c:pt>
                <c:pt idx="8">
                  <c:v>#N/A</c:v>
                </c:pt>
                <c:pt idx="9">
                  <c:v>#N/A</c:v>
                </c:pt>
                <c:pt idx="10">
                  <c:v>45</c:v>
                </c:pt>
                <c:pt idx="11">
                  <c:v>#N/A</c:v>
                </c:pt>
                <c:pt idx="12">
                  <c:v>#N/A</c:v>
                </c:pt>
                <c:pt idx="13">
                  <c:v>72</c:v>
                </c:pt>
                <c:pt idx="14">
                  <c:v>#N/A</c:v>
                </c:pt>
              </c:numCache>
            </c:numRef>
          </c:val>
          <c:smooth val="0"/>
          <c:extLst xmlns:c16r2="http://schemas.microsoft.com/office/drawing/2015/06/chart">
            <c:ext xmlns:c16="http://schemas.microsoft.com/office/drawing/2014/chart" uri="{C3380CC4-5D6E-409C-BE32-E72D297353CC}">
              <c16:uniqueId val="{00000008-EE72-4E05-BEBF-07940882B4F8}"/>
            </c:ext>
          </c:extLst>
        </c:ser>
        <c:dLbls>
          <c:showLegendKey val="0"/>
          <c:showVal val="0"/>
          <c:showCatName val="0"/>
          <c:showSerName val="0"/>
          <c:showPercent val="0"/>
          <c:showBubbleSize val="0"/>
        </c:dLbls>
        <c:marker val="1"/>
        <c:smooth val="0"/>
        <c:axId val="223583968"/>
        <c:axId val="223578088"/>
      </c:lineChart>
      <c:catAx>
        <c:axId val="2235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578088"/>
        <c:crosses val="autoZero"/>
        <c:auto val="1"/>
        <c:lblAlgn val="ctr"/>
        <c:lblOffset val="100"/>
        <c:tickLblSkip val="1"/>
        <c:tickMarkSkip val="1"/>
        <c:noMultiLvlLbl val="0"/>
      </c:catAx>
      <c:valAx>
        <c:axId val="22357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8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3148</c:v>
                </c:pt>
                <c:pt idx="5">
                  <c:v>3170</c:v>
                </c:pt>
                <c:pt idx="8">
                  <c:v>3381</c:v>
                </c:pt>
                <c:pt idx="11">
                  <c:v>3372</c:v>
                </c:pt>
                <c:pt idx="14">
                  <c:v>3461</c:v>
                </c:pt>
              </c:numCache>
            </c:numRef>
          </c:val>
          <c:extLst xmlns:c16r2="http://schemas.microsoft.com/office/drawing/2015/06/chart">
            <c:ext xmlns:c16="http://schemas.microsoft.com/office/drawing/2014/chart" uri="{C3380CC4-5D6E-409C-BE32-E72D297353CC}">
              <c16:uniqueId val="{00000000-406A-4D24-B589-91002E208E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06A-4D24-B589-91002E208E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1847</c:v>
                </c:pt>
                <c:pt idx="5">
                  <c:v>1620</c:v>
                </c:pt>
                <c:pt idx="8">
                  <c:v>1671</c:v>
                </c:pt>
                <c:pt idx="11">
                  <c:v>1716</c:v>
                </c:pt>
                <c:pt idx="14">
                  <c:v>1910</c:v>
                </c:pt>
              </c:numCache>
            </c:numRef>
          </c:val>
          <c:extLst xmlns:c16r2="http://schemas.microsoft.com/office/drawing/2015/06/chart">
            <c:ext xmlns:c16="http://schemas.microsoft.com/office/drawing/2014/chart" uri="{C3380CC4-5D6E-409C-BE32-E72D297353CC}">
              <c16:uniqueId val="{00000002-406A-4D24-B589-91002E208E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6A-4D24-B589-91002E208E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6A-4D24-B589-91002E208E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6A-4D24-B589-91002E208E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1434</c:v>
                </c:pt>
                <c:pt idx="3">
                  <c:v>1562</c:v>
                </c:pt>
                <c:pt idx="6">
                  <c:v>1609</c:v>
                </c:pt>
                <c:pt idx="9">
                  <c:v>1489</c:v>
                </c:pt>
                <c:pt idx="12">
                  <c:v>1440</c:v>
                </c:pt>
              </c:numCache>
            </c:numRef>
          </c:val>
          <c:extLst xmlns:c16r2="http://schemas.microsoft.com/office/drawing/2015/06/chart">
            <c:ext xmlns:c16="http://schemas.microsoft.com/office/drawing/2014/chart" uri="{C3380CC4-5D6E-409C-BE32-E72D297353CC}">
              <c16:uniqueId val="{00000006-406A-4D24-B589-91002E208E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334</c:v>
                </c:pt>
                <c:pt idx="3">
                  <c:v>311</c:v>
                </c:pt>
                <c:pt idx="6">
                  <c:v>295</c:v>
                </c:pt>
                <c:pt idx="9">
                  <c:v>325</c:v>
                </c:pt>
                <c:pt idx="12">
                  <c:v>325</c:v>
                </c:pt>
              </c:numCache>
            </c:numRef>
          </c:val>
          <c:extLst xmlns:c16r2="http://schemas.microsoft.com/office/drawing/2015/06/chart">
            <c:ext xmlns:c16="http://schemas.microsoft.com/office/drawing/2014/chart" uri="{C3380CC4-5D6E-409C-BE32-E72D297353CC}">
              <c16:uniqueId val="{00000007-406A-4D24-B589-91002E208E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406A-4D24-B589-91002E208E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129</c:v>
                </c:pt>
                <c:pt idx="12">
                  <c:v>115</c:v>
                </c:pt>
              </c:numCache>
            </c:numRef>
          </c:val>
          <c:extLst xmlns:c16r2="http://schemas.microsoft.com/office/drawing/2015/06/chart">
            <c:ext xmlns:c16="http://schemas.microsoft.com/office/drawing/2014/chart" uri="{C3380CC4-5D6E-409C-BE32-E72D297353CC}">
              <c16:uniqueId val="{00000009-406A-4D24-B589-91002E208E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3378</c:v>
                </c:pt>
                <c:pt idx="3">
                  <c:v>3440</c:v>
                </c:pt>
                <c:pt idx="6">
                  <c:v>4363</c:v>
                </c:pt>
                <c:pt idx="9">
                  <c:v>4365</c:v>
                </c:pt>
                <c:pt idx="12">
                  <c:v>4362</c:v>
                </c:pt>
              </c:numCache>
            </c:numRef>
          </c:val>
          <c:extLst xmlns:c16r2="http://schemas.microsoft.com/office/drawing/2015/06/chart">
            <c:ext xmlns:c16="http://schemas.microsoft.com/office/drawing/2014/chart" uri="{C3380CC4-5D6E-409C-BE32-E72D297353CC}">
              <c16:uniqueId val="{0000000A-406A-4D24-B589-91002E208E9F}"/>
            </c:ext>
          </c:extLst>
        </c:ser>
        <c:dLbls>
          <c:showLegendKey val="0"/>
          <c:showVal val="0"/>
          <c:showCatName val="0"/>
          <c:showSerName val="0"/>
          <c:showPercent val="0"/>
          <c:showBubbleSize val="0"/>
        </c:dLbls>
        <c:gapWidth val="100"/>
        <c:overlap val="100"/>
        <c:axId val="223576912"/>
        <c:axId val="223577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151</c:v>
                </c:pt>
                <c:pt idx="2">
                  <c:v>#N/A</c:v>
                </c:pt>
                <c:pt idx="3">
                  <c:v>#N/A</c:v>
                </c:pt>
                <c:pt idx="4">
                  <c:v>523</c:v>
                </c:pt>
                <c:pt idx="5">
                  <c:v>#N/A</c:v>
                </c:pt>
                <c:pt idx="6">
                  <c:v>#N/A</c:v>
                </c:pt>
                <c:pt idx="7">
                  <c:v>1214</c:v>
                </c:pt>
                <c:pt idx="8">
                  <c:v>#N/A</c:v>
                </c:pt>
                <c:pt idx="9">
                  <c:v>#N/A</c:v>
                </c:pt>
                <c:pt idx="10">
                  <c:v>1220</c:v>
                </c:pt>
                <c:pt idx="11">
                  <c:v>#N/A</c:v>
                </c:pt>
                <c:pt idx="12">
                  <c:v>#N/A</c:v>
                </c:pt>
                <c:pt idx="13">
                  <c:v>871</c:v>
                </c:pt>
                <c:pt idx="14">
                  <c:v>#N/A</c:v>
                </c:pt>
              </c:numCache>
            </c:numRef>
          </c:val>
          <c:smooth val="0"/>
          <c:extLst xmlns:c16r2="http://schemas.microsoft.com/office/drawing/2015/06/chart">
            <c:ext xmlns:c16="http://schemas.microsoft.com/office/drawing/2014/chart" uri="{C3380CC4-5D6E-409C-BE32-E72D297353CC}">
              <c16:uniqueId val="{0000000B-406A-4D24-B589-91002E208E9F}"/>
            </c:ext>
          </c:extLst>
        </c:ser>
        <c:dLbls>
          <c:showLegendKey val="0"/>
          <c:showVal val="0"/>
          <c:showCatName val="0"/>
          <c:showSerName val="0"/>
          <c:showPercent val="0"/>
          <c:showBubbleSize val="0"/>
        </c:dLbls>
        <c:marker val="1"/>
        <c:smooth val="0"/>
        <c:axId val="223576912"/>
        <c:axId val="223577304"/>
      </c:lineChart>
      <c:catAx>
        <c:axId val="22357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577304"/>
        <c:crosses val="autoZero"/>
        <c:auto val="1"/>
        <c:lblAlgn val="ctr"/>
        <c:lblOffset val="100"/>
        <c:tickLblSkip val="1"/>
        <c:tickMarkSkip val="1"/>
        <c:noMultiLvlLbl val="0"/>
      </c:catAx>
      <c:valAx>
        <c:axId val="223577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7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1110</c:v>
                </c:pt>
                <c:pt idx="1">
                  <c:v>1148</c:v>
                </c:pt>
                <c:pt idx="2">
                  <c:v>1226</c:v>
                </c:pt>
              </c:numCache>
            </c:numRef>
          </c:val>
          <c:extLst xmlns:c16r2="http://schemas.microsoft.com/office/drawing/2015/06/chart">
            <c:ext xmlns:c16="http://schemas.microsoft.com/office/drawing/2014/chart" uri="{C3380CC4-5D6E-409C-BE32-E72D297353CC}">
              <c16:uniqueId val="{00000000-9F8E-4F71-8774-A7A8536BD6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c:v>
                </c:pt>
                <c:pt idx="1">
                  <c:v>127</c:v>
                </c:pt>
                <c:pt idx="2">
                  <c:v>127</c:v>
                </c:pt>
              </c:numCache>
            </c:numRef>
          </c:val>
          <c:extLst xmlns:c16r2="http://schemas.microsoft.com/office/drawing/2015/06/chart">
            <c:ext xmlns:c16="http://schemas.microsoft.com/office/drawing/2014/chart" uri="{C3380CC4-5D6E-409C-BE32-E72D297353CC}">
              <c16:uniqueId val="{00000001-9F8E-4F71-8774-A7A8536BD6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240</c:v>
                </c:pt>
                <c:pt idx="1">
                  <c:v>238</c:v>
                </c:pt>
                <c:pt idx="2">
                  <c:v>330</c:v>
                </c:pt>
              </c:numCache>
            </c:numRef>
          </c:val>
          <c:extLst xmlns:c16r2="http://schemas.microsoft.com/office/drawing/2015/06/chart">
            <c:ext xmlns:c16="http://schemas.microsoft.com/office/drawing/2014/chart" uri="{C3380CC4-5D6E-409C-BE32-E72D297353CC}">
              <c16:uniqueId val="{00000002-9F8E-4F71-8774-A7A8536BD6B1}"/>
            </c:ext>
          </c:extLst>
        </c:ser>
        <c:dLbls>
          <c:showLegendKey val="0"/>
          <c:showVal val="0"/>
          <c:showCatName val="0"/>
          <c:showSerName val="0"/>
          <c:showPercent val="0"/>
          <c:showBubbleSize val="0"/>
        </c:dLbls>
        <c:gapWidth val="120"/>
        <c:overlap val="100"/>
        <c:axId val="239779888"/>
        <c:axId val="239785376"/>
      </c:barChart>
      <c:catAx>
        <c:axId val="23977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785376"/>
        <c:crosses val="autoZero"/>
        <c:auto val="1"/>
        <c:lblAlgn val="ctr"/>
        <c:lblOffset val="100"/>
        <c:tickLblSkip val="1"/>
        <c:tickMarkSkip val="1"/>
        <c:noMultiLvlLbl val="0"/>
      </c:catAx>
      <c:valAx>
        <c:axId val="239785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77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68-4F09-9768-CAA6D65D8F03}"/>
                </c:ext>
                <c:ext xmlns:c15="http://schemas.microsoft.com/office/drawing/2012/chart" uri="{CE6537A1-D6FC-4f65-9D91-7224C49458BB}">
                  <c15:dlblFieldTable>
                    <c15:dlblFTEntry>
                      <c15:txfldGUID>{0DD81F70-FEB3-43AA-B86B-76973C931E60}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68-4F09-9768-CAA6D65D8F03}"/>
                </c:ext>
                <c:ext xmlns:c15="http://schemas.microsoft.com/office/drawing/2012/chart" uri="{CE6537A1-D6FC-4f65-9D91-7224C49458BB}">
                  <c15:dlblFieldTable>
                    <c15:dlblFTEntry>
                      <c15:txfldGUID>{D36788CA-834F-43B8-9C04-59F2A544AA4A}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68-4F09-9768-CAA6D65D8F03}"/>
                </c:ext>
                <c:ext xmlns:c15="http://schemas.microsoft.com/office/drawing/2012/chart" uri="{CE6537A1-D6FC-4f65-9D91-7224C49458BB}">
                  <c15:dlblFieldTable>
                    <c15:dlblFTEntry>
                      <c15:txfldGUID>{278BC96E-7832-4C57-BC4C-62447D39A737}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368-4F09-9768-CAA6D65D8F03}"/>
                </c:ext>
                <c:ext xmlns:c15="http://schemas.microsoft.com/office/drawing/2012/chart" uri="{CE6537A1-D6FC-4f65-9D91-7224C49458BB}">
                  <c15:dlblFieldTable>
                    <c15:dlblFTEntry>
                      <c15:txfldGUID>{9ED33AD2-3147-4DCE-B863-282E2F5B33F4}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368-4F09-9768-CAA6D65D8F03}"/>
                </c:ext>
                <c:ext xmlns:c15="http://schemas.microsoft.com/office/drawing/2012/chart" uri="{CE6537A1-D6FC-4f65-9D91-7224C49458BB}">
                  <c15:dlblFieldTable>
                    <c15:dlblFTEntry>
                      <c15:txfldGUID>{0F5BA043-D78A-4D51-847D-8D892FA6301D}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368-4F09-9768-CAA6D65D8F03}"/>
                </c:ext>
                <c:ext xmlns:c15="http://schemas.microsoft.com/office/drawing/2012/chart" uri="{CE6537A1-D6FC-4f65-9D91-7224C49458BB}">
                  <c15:dlblFieldTable>
                    <c15:dlblFTEntry>
                      <c15:txfldGUID>{EB009C37-83EB-4B99-B8DD-F95EE3372799}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368-4F09-9768-CAA6D65D8F03}"/>
                </c:ext>
                <c:ext xmlns:c15="http://schemas.microsoft.com/office/drawing/2012/chart" uri="{CE6537A1-D6FC-4f65-9D91-7224C49458BB}">
                  <c15:dlblFieldTable>
                    <c15:dlblFTEntry>
                      <c15:txfldGUID>{AE9B1238-EFA0-45C7-B92D-2BB123CDBBCF}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368-4F09-9768-CAA6D65D8F03}"/>
                </c:ext>
                <c:ext xmlns:c15="http://schemas.microsoft.com/office/drawing/2012/chart" uri="{CE6537A1-D6FC-4f65-9D91-7224C49458BB}">
                  <c15:layout/>
                  <c15:dlblFieldTable>
                    <c15:dlblFTEntry>
                      <c15:txfldGUID>{FB2FECB4-0B26-4E6F-A83F-B061C729BF22}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368-4F09-9768-CAA6D65D8F03}"/>
                </c:ext>
                <c:ext xmlns:c15="http://schemas.microsoft.com/office/drawing/2012/chart" uri="{CE6537A1-D6FC-4f65-9D91-7224C49458BB}">
                  <c15:dlblFieldTable>
                    <c15:dlblFTEntry>
                      <c15:txfldGUID>{BA8C722E-29AD-4C7F-A370-C6A1EAE4BED9}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65.2</c:v>
                </c:pt>
              </c:numCache>
            </c:numRef>
          </c:xVal>
          <c:yVal>
            <c:numRef>
              <c:f>公会計指標分析・財政指標組合せ分析表!$BP$51:$DC$51</c:f>
              <c:numCache>
                <c:formatCode>#,##0.0;"▲ "#,##0.0</c:formatCode>
                <c:ptCount val="40"/>
                <c:pt idx="24">
                  <c:v>44</c:v>
                </c:pt>
              </c:numCache>
            </c:numRef>
          </c:yVal>
          <c:smooth val="0"/>
          <c:extLst xmlns:c16r2="http://schemas.microsoft.com/office/drawing/2015/06/chart">
            <c:ext xmlns:c16="http://schemas.microsoft.com/office/drawing/2014/chart" uri="{C3380CC4-5D6E-409C-BE32-E72D297353CC}">
              <c16:uniqueId val="{00000009-A368-4F09-9768-CAA6D65D8F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368-4F09-9768-CAA6D65D8F03}"/>
                </c:ext>
                <c:ext xmlns:c15="http://schemas.microsoft.com/office/drawing/2012/chart" uri="{CE6537A1-D6FC-4f65-9D91-7224C49458BB}">
                  <c15:dlblFieldTable>
                    <c15:dlblFTEntry>
                      <c15:txfldGUID>{3FCC30BB-A318-4D84-BB1A-36B0F9160450}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368-4F09-9768-CAA6D65D8F03}"/>
                </c:ext>
                <c:ext xmlns:c15="http://schemas.microsoft.com/office/drawing/2012/chart" uri="{CE6537A1-D6FC-4f65-9D91-7224C49458BB}">
                  <c15:dlblFieldTable>
                    <c15:dlblFTEntry>
                      <c15:txfldGUID>{AB8420C7-66E9-4566-89CF-FCA3094EA09E}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368-4F09-9768-CAA6D65D8F03}"/>
                </c:ext>
                <c:ext xmlns:c15="http://schemas.microsoft.com/office/drawing/2012/chart" uri="{CE6537A1-D6FC-4f65-9D91-7224C49458BB}">
                  <c15:dlblFieldTable>
                    <c15:dlblFTEntry>
                      <c15:txfldGUID>{2072D80D-B321-4BA5-927C-FE8A63654A48}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368-4F09-9768-CAA6D65D8F03}"/>
                </c:ext>
                <c:ext xmlns:c15="http://schemas.microsoft.com/office/drawing/2012/chart" uri="{CE6537A1-D6FC-4f65-9D91-7224C49458BB}">
                  <c15:dlblFieldTable>
                    <c15:dlblFTEntry>
                      <c15:txfldGUID>{F67A543F-AFEF-4364-849D-258798314BC7}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368-4F09-9768-CAA6D65D8F03}"/>
                </c:ext>
                <c:ext xmlns:c15="http://schemas.microsoft.com/office/drawing/2012/chart" uri="{CE6537A1-D6FC-4f65-9D91-7224C49458BB}">
                  <c15:dlblFieldTable>
                    <c15:dlblFTEntry>
                      <c15:txfldGUID>{C3091006-BB00-468D-A6B5-0CF215DAA33F}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368-4F09-9768-CAA6D65D8F03}"/>
                </c:ext>
                <c:ext xmlns:c15="http://schemas.microsoft.com/office/drawing/2012/chart" uri="{CE6537A1-D6FC-4f65-9D91-7224C49458BB}">
                  <c15:dlblFieldTable>
                    <c15:dlblFTEntry>
                      <c15:txfldGUID>{8E2356E9-A0D0-4FB7-9C80-62B62FA2A2C2}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368-4F09-9768-CAA6D65D8F03}"/>
                </c:ext>
                <c:ext xmlns:c15="http://schemas.microsoft.com/office/drawing/2012/chart" uri="{CE6537A1-D6FC-4f65-9D91-7224C49458BB}">
                  <c15:dlblFieldTable>
                    <c15:dlblFTEntry>
                      <c15:txfldGUID>{AF003317-5B5B-492E-BC40-BC4B5559FE54}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368-4F09-9768-CAA6D65D8F03}"/>
                </c:ext>
                <c:ext xmlns:c15="http://schemas.microsoft.com/office/drawing/2012/chart" uri="{CE6537A1-D6FC-4f65-9D91-7224C49458BB}">
                  <c15:layout/>
                  <c15:dlblFieldTable>
                    <c15:dlblFTEntry>
                      <c15:txfldGUID>{E9842EB5-B89F-414C-B0D2-EB067C63330E}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368-4F09-9768-CAA6D65D8F03}"/>
                </c:ext>
                <c:ext xmlns:c15="http://schemas.microsoft.com/office/drawing/2012/chart" uri="{CE6537A1-D6FC-4f65-9D91-7224C49458BB}">
                  <c15:dlblFieldTable>
                    <c15:dlblFTEntry>
                      <c15:txfldGUID>{2E32648F-AFB1-4B5D-9A54-EF34F2EDD8D6}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A368-4F09-9768-CAA6D65D8F03}"/>
            </c:ext>
          </c:extLst>
        </c:ser>
        <c:dLbls>
          <c:showLegendKey val="0"/>
          <c:showVal val="1"/>
          <c:showCatName val="0"/>
          <c:showSerName val="0"/>
          <c:showPercent val="0"/>
          <c:showBubbleSize val="0"/>
        </c:dLbls>
        <c:axId val="239786160"/>
        <c:axId val="239783808"/>
      </c:scatterChart>
      <c:valAx>
        <c:axId val="239786160"/>
        <c:scaling>
          <c:orientation val="minMax"/>
          <c:max val="67"/>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83808"/>
        <c:crosses val="autoZero"/>
        <c:crossBetween val="midCat"/>
      </c:valAx>
      <c:valAx>
        <c:axId val="239783808"/>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78616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48-46A0-99C3-E39DD8F51115}"/>
                </c:ext>
                <c:ext xmlns:c15="http://schemas.microsoft.com/office/drawing/2012/chart" uri="{CE6537A1-D6FC-4f65-9D91-7224C49458BB}">
                  <c15:layout/>
                  <c15:dlblFieldTable>
                    <c15:dlblFTEntry>
                      <c15:txfldGUID>{87EF1A8B-A91E-451D-A26A-C6677DC3D6D5}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48-46A0-99C3-E39DD8F51115}"/>
                </c:ext>
                <c:ext xmlns:c15="http://schemas.microsoft.com/office/drawing/2012/chart" uri="{CE6537A1-D6FC-4f65-9D91-7224C49458BB}">
                  <c15:dlblFieldTable>
                    <c15:dlblFTEntry>
                      <c15:txfldGUID>{0CC0821A-B11A-44B7-989E-447B0CB2F974}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48-46A0-99C3-E39DD8F51115}"/>
                </c:ext>
                <c:ext xmlns:c15="http://schemas.microsoft.com/office/drawing/2012/chart" uri="{CE6537A1-D6FC-4f65-9D91-7224C49458BB}">
                  <c15:dlblFieldTable>
                    <c15:dlblFTEntry>
                      <c15:txfldGUID>{232BD03B-AE0F-4786-9C89-C6694E5CF358}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48-46A0-99C3-E39DD8F51115}"/>
                </c:ext>
                <c:ext xmlns:c15="http://schemas.microsoft.com/office/drawing/2012/chart" uri="{CE6537A1-D6FC-4f65-9D91-7224C49458BB}">
                  <c15:dlblFieldTable>
                    <c15:dlblFTEntry>
                      <c15:txfldGUID>{DA6C501C-66B5-4C3B-924A-0D966F5039A8}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48-46A0-99C3-E39DD8F51115}"/>
                </c:ext>
                <c:ext xmlns:c15="http://schemas.microsoft.com/office/drawing/2012/chart" uri="{CE6537A1-D6FC-4f65-9D91-7224C49458BB}">
                  <c15:dlblFieldTable>
                    <c15:dlblFTEntry>
                      <c15:txfldGUID>{FEFD367F-DEC1-4F83-91E1-555EDC160EE6}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48-46A0-99C3-E39DD8F51115}"/>
                </c:ext>
                <c:ext xmlns:c15="http://schemas.microsoft.com/office/drawing/2012/chart" uri="{CE6537A1-D6FC-4f65-9D91-7224C49458BB}">
                  <c15:layout/>
                  <c15:dlblFieldTable>
                    <c15:dlblFTEntry>
                      <c15:txfldGUID>{DA5DEF0D-8979-4061-8AA6-2FAF448A799E}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48-46A0-99C3-E39DD8F51115}"/>
                </c:ext>
                <c:ext xmlns:c15="http://schemas.microsoft.com/office/drawing/2012/chart" uri="{CE6537A1-D6FC-4f65-9D91-7224C49458BB}">
                  <c15:layout/>
                  <c15:dlblFieldTable>
                    <c15:dlblFTEntry>
                      <c15:txfldGUID>{8B65B0DF-6B32-4A4F-8C21-126674BC5F26}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48-46A0-99C3-E39DD8F51115}"/>
                </c:ext>
                <c:ext xmlns:c15="http://schemas.microsoft.com/office/drawing/2012/chart" uri="{CE6537A1-D6FC-4f65-9D91-7224C49458BB}">
                  <c15:layout/>
                  <c15:dlblFieldTable>
                    <c15:dlblFTEntry>
                      <c15:txfldGUID>{B5A1B824-2303-4E3B-AD44-F70B96E2C4B0}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48-46A0-99C3-E39DD8F51115}"/>
                </c:ext>
                <c:ext xmlns:c15="http://schemas.microsoft.com/office/drawing/2012/chart" uri="{CE6537A1-D6FC-4f65-9D91-7224C49458BB}">
                  <c15:layout/>
                  <c15:dlblFieldTable>
                    <c15:dlblFTEntry>
                      <c15:txfldGUID>{B113128E-63F9-4527-A49A-E41792F4232F}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2.9</c:v>
                </c:pt>
                <c:pt idx="16">
                  <c:v>2.2000000000000002</c:v>
                </c:pt>
                <c:pt idx="24">
                  <c:v>1.8</c:v>
                </c:pt>
                <c:pt idx="32">
                  <c:v>2</c:v>
                </c:pt>
              </c:numCache>
            </c:numRef>
          </c:xVal>
          <c:yVal>
            <c:numRef>
              <c:f>公会計指標分析・財政指標組合せ分析表!$BP$73:$DC$73</c:f>
              <c:numCache>
                <c:formatCode>#,##0.0;"▲ "#,##0.0</c:formatCode>
                <c:ptCount val="40"/>
                <c:pt idx="0">
                  <c:v>5.6</c:v>
                </c:pt>
                <c:pt idx="8">
                  <c:v>19.7</c:v>
                </c:pt>
                <c:pt idx="16">
                  <c:v>43</c:v>
                </c:pt>
                <c:pt idx="24">
                  <c:v>44</c:v>
                </c:pt>
                <c:pt idx="32">
                  <c:v>31.6</c:v>
                </c:pt>
              </c:numCache>
            </c:numRef>
          </c:yVal>
          <c:smooth val="0"/>
          <c:extLst xmlns:c16r2="http://schemas.microsoft.com/office/drawing/2015/06/chart">
            <c:ext xmlns:c16="http://schemas.microsoft.com/office/drawing/2014/chart" uri="{C3380CC4-5D6E-409C-BE32-E72D297353CC}">
              <c16:uniqueId val="{00000009-0548-46A0-99C3-E39DD8F511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48-46A0-99C3-E39DD8F51115}"/>
                </c:ext>
                <c:ext xmlns:c15="http://schemas.microsoft.com/office/drawing/2012/chart" uri="{CE6537A1-D6FC-4f65-9D91-7224C49458BB}">
                  <c15:layout/>
                  <c15:dlblFieldTable>
                    <c15:dlblFTEntry>
                      <c15:txfldGUID>{3DA2E536-C004-4F09-96E1-BC64930C55B8}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48-46A0-99C3-E39DD8F51115}"/>
                </c:ext>
                <c:ext xmlns:c15="http://schemas.microsoft.com/office/drawing/2012/chart" uri="{CE6537A1-D6FC-4f65-9D91-7224C49458BB}">
                  <c15:dlblFieldTable>
                    <c15:dlblFTEntry>
                      <c15:txfldGUID>{D48F4F4B-9095-4E31-B21C-97207673CE29}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48-46A0-99C3-E39DD8F51115}"/>
                </c:ext>
                <c:ext xmlns:c15="http://schemas.microsoft.com/office/drawing/2012/chart" uri="{CE6537A1-D6FC-4f65-9D91-7224C49458BB}">
                  <c15:dlblFieldTable>
                    <c15:dlblFTEntry>
                      <c15:txfldGUID>{9B67AC9C-6D22-4BF6-808C-610F7B5C4A45}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48-46A0-99C3-E39DD8F51115}"/>
                </c:ext>
                <c:ext xmlns:c15="http://schemas.microsoft.com/office/drawing/2012/chart" uri="{CE6537A1-D6FC-4f65-9D91-7224C49458BB}">
                  <c15:dlblFieldTable>
                    <c15:dlblFTEntry>
                      <c15:txfldGUID>{FB7BAE01-AE32-4BD9-96B6-3BD5D4DBF48F}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48-46A0-99C3-E39DD8F51115}"/>
                </c:ext>
                <c:ext xmlns:c15="http://schemas.microsoft.com/office/drawing/2012/chart" uri="{CE6537A1-D6FC-4f65-9D91-7224C49458BB}">
                  <c15:dlblFieldTable>
                    <c15:dlblFTEntry>
                      <c15:txfldGUID>{AB9F45AA-3597-4CD3-91E6-4AE0C44D2E79}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48-46A0-99C3-E39DD8F51115}"/>
                </c:ext>
                <c:ext xmlns:c15="http://schemas.microsoft.com/office/drawing/2012/chart" uri="{CE6537A1-D6FC-4f65-9D91-7224C49458BB}">
                  <c15:layout/>
                  <c15:dlblFieldTable>
                    <c15:dlblFTEntry>
                      <c15:txfldGUID>{F6E1EE7F-7064-485E-98AD-1FA9B4AA1E1D}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48-46A0-99C3-E39DD8F51115}"/>
                </c:ext>
                <c:ext xmlns:c15="http://schemas.microsoft.com/office/drawing/2012/chart" uri="{CE6537A1-D6FC-4f65-9D91-7224C49458BB}">
                  <c15:layout/>
                  <c15:dlblFieldTable>
                    <c15:dlblFTEntry>
                      <c15:txfldGUID>{2F63E719-7988-46EF-BCBE-3CF17184FD1C}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14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48-46A0-99C3-E39DD8F51115}"/>
                </c:ext>
                <c:ext xmlns:c15="http://schemas.microsoft.com/office/drawing/2012/chart" uri="{CE6537A1-D6FC-4f65-9D91-7224C49458BB}">
                  <c15:layout/>
                  <c15:dlblFieldTable>
                    <c15:dlblFTEntry>
                      <c15:txfldGUID>{9C86BB0F-B384-453D-9D9C-F59D275FFC32}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48-46A0-99C3-E39DD8F51115}"/>
                </c:ext>
                <c:ext xmlns:c15="http://schemas.microsoft.com/office/drawing/2012/chart" uri="{CE6537A1-D6FC-4f65-9D91-7224C49458BB}">
                  <c15:layout/>
                  <c15:dlblFieldTable>
                    <c15:dlblFTEntry>
                      <c15:txfldGUID>{4A5324E8-4FC5-4CB6-8B3E-73C1D565E303}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xmlns:c16r2="http://schemas.microsoft.com/office/drawing/2015/06/chart">
            <c:ext xmlns:c16="http://schemas.microsoft.com/office/drawing/2014/chart" uri="{C3380CC4-5D6E-409C-BE32-E72D297353CC}">
              <c16:uniqueId val="{00000013-0548-46A0-99C3-E39DD8F51115}"/>
            </c:ext>
          </c:extLst>
        </c:ser>
        <c:dLbls>
          <c:showLegendKey val="0"/>
          <c:showVal val="1"/>
          <c:showCatName val="0"/>
          <c:showSerName val="0"/>
          <c:showPercent val="0"/>
          <c:showBubbleSize val="0"/>
        </c:dLbls>
        <c:axId val="239780672"/>
        <c:axId val="239784200"/>
      </c:scatterChart>
      <c:valAx>
        <c:axId val="239780672"/>
        <c:scaling>
          <c:orientation val="minMax"/>
          <c:max val="10.799999999999999"/>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84200"/>
        <c:crosses val="autoZero"/>
        <c:crossBetween val="midCat"/>
      </c:valAx>
      <c:valAx>
        <c:axId val="23978420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78067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適正な借り入れにより低い水準を推移しているが、大規模事業の影響により公債費は増加しており、今後も増加傾向になることが見込まれているため、新規事業については、優先度・緊急度を勘案し借入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大規模事業の実施に伴い地方債現在高は近年は横ばいとなっているが、将来負担額から控除される充当可能基金の増加により、将来負担比率は減少している。</a:t>
          </a:r>
        </a:p>
        <a:p>
          <a:r>
            <a:rPr kumimoji="1" lang="ja-JP" altLang="en-US" sz="1400">
              <a:latin typeface="ＭＳ ゴシック" pitchFamily="49" charset="-128"/>
              <a:ea typeface="ＭＳ ゴシック" pitchFamily="49" charset="-128"/>
            </a:rPr>
            <a:t>今後は、老朽化により更新の時期を迎える公共施設があるため統廃合の検討や、人件費、公債費等の義務的経費削減を中心とする行財政改革を進め、財政の健全化に努める。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剰余金積立による財政調整基金の増による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公共施設整備基金：公共施設の立替等の整備、改修及び維持補修に要する経費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ふるさと応援基金：白子町をふるさとに持ち、又は白子町に愛着を感じ、白子町を応援したい人からの寄附金を活用し、ふるさとしらこを守り活力あるまちづくりに関する施策を推進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公共施設整備基金：公共施設の老朽化に伴う建替えの財源として、新たに５千万円を積み立てたことにより増加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ふるさと応援基金：ふるさと納税返礼品を充実させてことに伴い、寄付件数が約６倍に増えたことから５．３千万円の増加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公共施設整備基金：公共施設の建て替えの準備として、毎年５千万円程度を積立予定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ふるさと応援基金：寄付金の使途に合わせて取り崩すため、今後は減少する予定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災害への備え等のため、過去の実績等を踏まえ１２億円程度をめどに積み立てることとしていたが、今後は減少していく見込み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平成３２年に地方債償還のピークを迎えるため、それに備えて積みたてた基金を取り崩す予定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65.2</a:t>
          </a:r>
          <a:r>
            <a:rPr kumimoji="1" lang="ja-JP" altLang="en-US" sz="1100">
              <a:latin typeface="ＭＳ Ｐゴシック" panose="020B0600070205080204" pitchFamily="50" charset="-128"/>
              <a:ea typeface="ＭＳ Ｐゴシック" panose="020B0600070205080204" pitchFamily="50" charset="-128"/>
            </a:rPr>
            <a:t>％と全国平均より</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％と高い水準にある。</a:t>
          </a:r>
        </a:p>
        <a:p>
          <a:r>
            <a:rPr kumimoji="1" lang="ja-JP" altLang="en-US" sz="1100">
              <a:latin typeface="ＭＳ Ｐゴシック" panose="020B0600070205080204" pitchFamily="50" charset="-128"/>
              <a:ea typeface="ＭＳ Ｐゴシック" panose="020B0600070205080204" pitchFamily="50" charset="-128"/>
            </a:rPr>
            <a:t>公共施設等の個別施設計画についてはこれから策定する予定であり、各施設の老朽化状況の調査を行う中で、施設ごとの使用可能年数を的確に把握し、今後の資産の適正な管理を進めていきたい。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74" name="フローチャート: 判断 73"/>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94978</xdr:rowOff>
    </xdr:from>
    <xdr:to>
      <xdr:col>19</xdr:col>
      <xdr:colOff>187325</xdr:colOff>
      <xdr:row>29</xdr:row>
      <xdr:rowOff>25128</xdr:rowOff>
    </xdr:to>
    <xdr:sp macro="" textlink="">
      <xdr:nvSpPr>
        <xdr:cNvPr id="80" name="楕円 79"/>
        <xdr:cNvSpPr/>
      </xdr:nvSpPr>
      <xdr:spPr>
        <a:xfrm>
          <a:off x="4000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1"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82" name="n_2aveValue有形固定資産減価償却率"/>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41655</xdr:rowOff>
    </xdr:from>
    <xdr:ext cx="405111" cy="259045"/>
    <xdr:sp macro="" textlink="">
      <xdr:nvSpPr>
        <xdr:cNvPr id="83" name="n_1mainValue有形固定資産減価償却率"/>
        <xdr:cNvSpPr txBox="1"/>
      </xdr:nvSpPr>
      <xdr:spPr>
        <a:xfrm>
          <a:off x="3836044"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特定目的基金が増加し将来負担額は減少傾向にあるものの、類似団体と比較して職員数が多く、人件費が高い水準にあるため、債務償還可能年数も類似団体と比べると長くなっている。令和２年度までに職員数を平成２１年度比で１３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楕円 123"/>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5"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0" name="楕円 69"/>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5732</xdr:rowOff>
    </xdr:from>
    <xdr:ext cx="405111" cy="259045"/>
    <xdr:sp macro="" textlink="">
      <xdr:nvSpPr>
        <xdr:cNvPr id="71"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73" name="n_1mainValue【道路】&#10;有形固定資産減価償却率"/>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07" name="フローチャート: 判断 106"/>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107369</xdr:rowOff>
    </xdr:from>
    <xdr:to>
      <xdr:col>50</xdr:col>
      <xdr:colOff>165100</xdr:colOff>
      <xdr:row>38</xdr:row>
      <xdr:rowOff>37519</xdr:rowOff>
    </xdr:to>
    <xdr:sp macro="" textlink="">
      <xdr:nvSpPr>
        <xdr:cNvPr id="113" name="楕円 112"/>
        <xdr:cNvSpPr/>
      </xdr:nvSpPr>
      <xdr:spPr>
        <a:xfrm>
          <a:off x="9588500" y="64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15"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54046</xdr:rowOff>
    </xdr:from>
    <xdr:ext cx="534377" cy="259045"/>
    <xdr:sp macro="" textlink="">
      <xdr:nvSpPr>
        <xdr:cNvPr id="116" name="n_1mainValue【道路】&#10;一人当たり延長"/>
        <xdr:cNvSpPr txBox="1"/>
      </xdr:nvSpPr>
      <xdr:spPr>
        <a:xfrm>
          <a:off x="9359411" y="62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48" name="フローチャート: 判断 147"/>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54" name="楕円 153"/>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3827</xdr:rowOff>
    </xdr:from>
    <xdr:ext cx="405111" cy="259045"/>
    <xdr:sp macro="" textlink="">
      <xdr:nvSpPr>
        <xdr:cNvPr id="155"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56"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151147</xdr:rowOff>
    </xdr:from>
    <xdr:ext cx="405111" cy="259045"/>
    <xdr:sp macro="" textlink="">
      <xdr:nvSpPr>
        <xdr:cNvPr id="157" name="n_1mainValue【橋りょう・トンネル】&#10;有形固定資産減価償却率"/>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189" name="フローチャート: 判断 188"/>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86114</xdr:rowOff>
    </xdr:from>
    <xdr:to>
      <xdr:col>50</xdr:col>
      <xdr:colOff>165100</xdr:colOff>
      <xdr:row>62</xdr:row>
      <xdr:rowOff>16264</xdr:rowOff>
    </xdr:to>
    <xdr:sp macro="" textlink="">
      <xdr:nvSpPr>
        <xdr:cNvPr id="195" name="楕円 194"/>
        <xdr:cNvSpPr/>
      </xdr:nvSpPr>
      <xdr:spPr>
        <a:xfrm>
          <a:off x="9588500" y="10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197" name="n_2aveValue【橋りょう・トンネル】&#10;一人当たり有形固定資産（償却資産）額"/>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7391</xdr:rowOff>
    </xdr:from>
    <xdr:ext cx="599010" cy="259045"/>
    <xdr:sp macro="" textlink="">
      <xdr:nvSpPr>
        <xdr:cNvPr id="198" name="n_1mainValue【橋りょう・トンネル】&#10;一人当たり有形固定資産（償却資産）額"/>
        <xdr:cNvSpPr txBox="1"/>
      </xdr:nvSpPr>
      <xdr:spPr>
        <a:xfrm>
          <a:off x="9327095" y="106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29" name="フローチャート: 判断 228"/>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115315</xdr:rowOff>
    </xdr:from>
    <xdr:to>
      <xdr:col>20</xdr:col>
      <xdr:colOff>38100</xdr:colOff>
      <xdr:row>81</xdr:row>
      <xdr:rowOff>45465</xdr:rowOff>
    </xdr:to>
    <xdr:sp macro="" textlink="">
      <xdr:nvSpPr>
        <xdr:cNvPr id="235" name="楕円 234"/>
        <xdr:cNvSpPr/>
      </xdr:nvSpPr>
      <xdr:spPr>
        <a:xfrm>
          <a:off x="3746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68597</xdr:rowOff>
    </xdr:from>
    <xdr:ext cx="405111" cy="259045"/>
    <xdr:sp macro="" textlink="">
      <xdr:nvSpPr>
        <xdr:cNvPr id="236"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37"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61992</xdr:rowOff>
    </xdr:from>
    <xdr:ext cx="405111" cy="259045"/>
    <xdr:sp macro="" textlink="">
      <xdr:nvSpPr>
        <xdr:cNvPr id="238" name="n_1mainValue【公営住宅】&#10;有形固定資産減価償却率"/>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0" name="フローチャート: 判断 269"/>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276" name="楕円 275"/>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77"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78"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279"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0" name="直線コネクタ 31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2" name="直線コネクタ 32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6" name="フローチャート: 判断 32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7" name="フローチャート: 判断 32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8" name="フローチャート: 判断 327"/>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122555</xdr:rowOff>
    </xdr:from>
    <xdr:to>
      <xdr:col>81</xdr:col>
      <xdr:colOff>101600</xdr:colOff>
      <xdr:row>37</xdr:row>
      <xdr:rowOff>52705</xdr:rowOff>
    </xdr:to>
    <xdr:sp macro="" textlink="">
      <xdr:nvSpPr>
        <xdr:cNvPr id="334" name="楕円 333"/>
        <xdr:cNvSpPr/>
      </xdr:nvSpPr>
      <xdr:spPr>
        <a:xfrm>
          <a:off x="1543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112412</xdr:rowOff>
    </xdr:from>
    <xdr:ext cx="405111" cy="259045"/>
    <xdr:sp macro="" textlink="">
      <xdr:nvSpPr>
        <xdr:cNvPr id="335"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6"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69232</xdr:rowOff>
    </xdr:from>
    <xdr:ext cx="405111" cy="259045"/>
    <xdr:sp macro="" textlink="">
      <xdr:nvSpPr>
        <xdr:cNvPr id="337" name="n_1main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1" name="直線コネクタ 36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3" name="直線コネクタ 36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5" name="直線コネクタ 36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67" name="フローチャート: 判断 36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68" name="フローチャート: 判断 36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69" name="フローチャート: 判断 368"/>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133985</xdr:rowOff>
    </xdr:from>
    <xdr:to>
      <xdr:col>112</xdr:col>
      <xdr:colOff>38100</xdr:colOff>
      <xdr:row>40</xdr:row>
      <xdr:rowOff>64135</xdr:rowOff>
    </xdr:to>
    <xdr:sp macro="" textlink="">
      <xdr:nvSpPr>
        <xdr:cNvPr id="375" name="楕円 374"/>
        <xdr:cNvSpPr/>
      </xdr:nvSpPr>
      <xdr:spPr>
        <a:xfrm>
          <a:off x="21272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376"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377" name="n_2aveValue【認定こども園・幼稚園・保育所】&#10;一人当たり面積"/>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55262</xdr:rowOff>
    </xdr:from>
    <xdr:ext cx="469744" cy="259045"/>
    <xdr:sp macro="" textlink="">
      <xdr:nvSpPr>
        <xdr:cNvPr id="378" name="n_1mainValue【認定こども園・幼稚園・保育所】&#10;一人当たり面積"/>
        <xdr:cNvSpPr txBox="1"/>
      </xdr:nvSpPr>
      <xdr:spPr>
        <a:xfrm>
          <a:off x="21075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01" name="直線コネクタ 400"/>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02"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03" name="直線コネクタ 402"/>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04"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05" name="直線コネクタ 404"/>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06"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07" name="フローチャート: 判断 40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08" name="フローチャート: 判断 407"/>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09" name="フローチャート: 判断 408"/>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148082</xdr:rowOff>
    </xdr:from>
    <xdr:to>
      <xdr:col>81</xdr:col>
      <xdr:colOff>101600</xdr:colOff>
      <xdr:row>56</xdr:row>
      <xdr:rowOff>78232</xdr:rowOff>
    </xdr:to>
    <xdr:sp macro="" textlink="">
      <xdr:nvSpPr>
        <xdr:cNvPr id="415" name="楕円 414"/>
        <xdr:cNvSpPr/>
      </xdr:nvSpPr>
      <xdr:spPr>
        <a:xfrm>
          <a:off x="15430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137939</xdr:rowOff>
    </xdr:from>
    <xdr:ext cx="405111" cy="259045"/>
    <xdr:sp macro="" textlink="">
      <xdr:nvSpPr>
        <xdr:cNvPr id="416"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17"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94759</xdr:rowOff>
    </xdr:from>
    <xdr:ext cx="405111" cy="259045"/>
    <xdr:sp macro="" textlink="">
      <xdr:nvSpPr>
        <xdr:cNvPr id="418" name="n_1mainValue【学校施設】&#10;有形固定資産減価償却率"/>
        <xdr:cNvSpPr txBox="1"/>
      </xdr:nvSpPr>
      <xdr:spPr>
        <a:xfrm>
          <a:off x="15266044" y="935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0" name="直線コネクタ 4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1" name="テキスト ボックス 4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2" name="直線コネクタ 4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3" name="テキスト ボックス 4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4" name="直線コネクタ 4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5" name="テキスト ボックス 4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6" name="直線コネクタ 4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7" name="テキスト ボックス 4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1" name="直線コネクタ 44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3" name="直線コネクタ 44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5" name="直線コネクタ 44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47" name="フローチャート: 判断 44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48" name="フローチャート: 判断 44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9" name="フローチャート: 判断 448"/>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17323</xdr:rowOff>
    </xdr:from>
    <xdr:to>
      <xdr:col>112</xdr:col>
      <xdr:colOff>38100</xdr:colOff>
      <xdr:row>62</xdr:row>
      <xdr:rowOff>118923</xdr:rowOff>
    </xdr:to>
    <xdr:sp macro="" textlink="">
      <xdr:nvSpPr>
        <xdr:cNvPr id="455" name="楕円 454"/>
        <xdr:cNvSpPr/>
      </xdr:nvSpPr>
      <xdr:spPr>
        <a:xfrm>
          <a:off x="21272500" y="10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45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7"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110050</xdr:rowOff>
    </xdr:from>
    <xdr:ext cx="469744" cy="259045"/>
    <xdr:sp macro="" textlink="">
      <xdr:nvSpPr>
        <xdr:cNvPr id="458" name="n_1mainValue【学校施設】&#10;一人当たり面積"/>
        <xdr:cNvSpPr txBox="1"/>
      </xdr:nvSpPr>
      <xdr:spPr>
        <a:xfrm>
          <a:off x="21075727" y="107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00" name="直線コネクタ 49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0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02" name="直線コネクタ 50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0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04" name="直線コネクタ 50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0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6" name="フローチャート: 判断 50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07" name="フローチャート: 判断 50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508" name="フローチャート: 判断 507"/>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514" name="楕円 513"/>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131190</xdr:rowOff>
    </xdr:from>
    <xdr:ext cx="405111" cy="259045"/>
    <xdr:sp macro="" textlink="">
      <xdr:nvSpPr>
        <xdr:cNvPr id="515"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516" name="n_2aveValue【公民館】&#10;有形固定資産減価償却率"/>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517" name="n_1mainValue【公民館】&#10;有形固定資産減価償却率"/>
        <xdr:cNvSpPr txBox="1"/>
      </xdr:nvSpPr>
      <xdr:spPr>
        <a:xfrm>
          <a:off x="15266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41" name="直線コネクタ 54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4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43" name="直線コネクタ 54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4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45" name="直線コネクタ 54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4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47" name="フローチャート: 判断 54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48" name="フローチャート: 判断 54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549" name="フローチャート: 判断 548"/>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27939</xdr:rowOff>
    </xdr:from>
    <xdr:to>
      <xdr:col>112</xdr:col>
      <xdr:colOff>38100</xdr:colOff>
      <xdr:row>108</xdr:row>
      <xdr:rowOff>129539</xdr:rowOff>
    </xdr:to>
    <xdr:sp macro="" textlink="">
      <xdr:nvSpPr>
        <xdr:cNvPr id="555" name="楕円 554"/>
        <xdr:cNvSpPr/>
      </xdr:nvSpPr>
      <xdr:spPr>
        <a:xfrm>
          <a:off x="21272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556"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557"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120666</xdr:rowOff>
    </xdr:from>
    <xdr:ext cx="469744" cy="259045"/>
    <xdr:sp macro="" textlink="">
      <xdr:nvSpPr>
        <xdr:cNvPr id="558" name="n_1main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類似団体と比較して特に有形固定資産減価償却率が高くなっている施設は、学校施設、公営住宅、公民館である。学校施設については、形固定資産減価償却率７８．８％となっており、有形固定資産減価償却率が高くなっている。令和元年度に個別施設計画を策定するところであり、同計画に基づいて学校の大規模改修を行うなど、小学校を中心に老朽化対策に取り組んでいくこととしている。公営住宅については、耐用年数７０年には到達していないが、昭和４４年建築以来４７年を経過し劣化が著しいが、随時修繕を行い使用可能の状態を保っている。</a:t>
          </a:r>
        </a:p>
        <a:p>
          <a:r>
            <a:rPr kumimoji="1" lang="ja-JP" altLang="en-US" sz="1300">
              <a:latin typeface="ＭＳ Ｐゴシック" panose="020B0600070205080204" pitchFamily="50" charset="-128"/>
              <a:ea typeface="ＭＳ Ｐゴシック" panose="020B0600070205080204" pitchFamily="50" charset="-128"/>
            </a:rPr>
            <a:t>今後の施設利用についての方向性は定まっていないが、公共施設等個別計画策定後、計画に基づく維持管理等適正に行う必要がある。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38735</xdr:rowOff>
    </xdr:from>
    <xdr:to>
      <xdr:col>15</xdr:col>
      <xdr:colOff>101600</xdr:colOff>
      <xdr:row>59</xdr:row>
      <xdr:rowOff>140335</xdr:rowOff>
    </xdr:to>
    <xdr:sp macro="" textlink="">
      <xdr:nvSpPr>
        <xdr:cNvPr id="81" name="フローチャート: 判断 8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156862</xdr:rowOff>
    </xdr:from>
    <xdr:ext cx="405111" cy="259045"/>
    <xdr:sp macro="" textlink="">
      <xdr:nvSpPr>
        <xdr:cNvPr id="82" name="n_2ave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88" name="楕円 87"/>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135907</xdr:rowOff>
    </xdr:from>
    <xdr:ext cx="405111" cy="259045"/>
    <xdr:sp macro="" textlink="">
      <xdr:nvSpPr>
        <xdr:cNvPr id="89" name="n_1mainValue【体育館・プール】&#10;有形固定資産減価償却率"/>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3" name="直線コネクタ 112"/>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4"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5" name="直線コネクタ 114"/>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6"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17" name="直線コネクタ 116"/>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18"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19" name="フローチャート: 判断 118"/>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0" name="フローチャート: 判断 119"/>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1"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31115</xdr:rowOff>
    </xdr:from>
    <xdr:to>
      <xdr:col>46</xdr:col>
      <xdr:colOff>38100</xdr:colOff>
      <xdr:row>60</xdr:row>
      <xdr:rowOff>132715</xdr:rowOff>
    </xdr:to>
    <xdr:sp macro="" textlink="">
      <xdr:nvSpPr>
        <xdr:cNvPr id="122" name="フローチャート: 判断 121"/>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149242</xdr:rowOff>
    </xdr:from>
    <xdr:ext cx="469744" cy="259045"/>
    <xdr:sp macro="" textlink="">
      <xdr:nvSpPr>
        <xdr:cNvPr id="123" name="n_2aveValue【体育館・プール】&#10;一人当たり面積"/>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129" name="楕円 128"/>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114317</xdr:rowOff>
    </xdr:from>
    <xdr:ext cx="469744" cy="259045"/>
    <xdr:sp macro="" textlink="">
      <xdr:nvSpPr>
        <xdr:cNvPr id="130" name="n_1mainValue【体育館・プール】&#10;一人当たり面積"/>
        <xdr:cNvSpPr txBox="1"/>
      </xdr:nvSpPr>
      <xdr:spPr>
        <a:xfrm>
          <a:off x="9391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9" name="正方形/長方形 1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0" name="正方形/長方形 1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1" name="正方形/長方形 1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2" name="正方形/長方形 1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3" name="正方形/長方形 1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4" name="正方形/長方形 1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5" name="正方形/長方形 1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6" name="正方形/長方形 1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7" name="正方形/長方形 1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8" name="正方形/長方形 1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9" name="正方形/長方形 1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0" name="正方形/長方形 1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1" name="正方形/長方形 1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2" name="正方形/長方形 1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3" name="正方形/長方形 1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4" name="正方形/長方形 1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5" name="テキスト ボックス 1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6" name="直線コネクタ 1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57" name="テキスト ボックス 1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58" name="直線コネクタ 15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59" name="テキスト ボックス 15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0" name="直線コネクタ 15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1" name="テキスト ボックス 16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2" name="直線コネクタ 16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3" name="テキスト ボックス 16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64" name="直線コネクタ 16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65" name="テキスト ボックス 16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6" name="直線コネクタ 1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7" name="テキスト ボックス 1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169" name="直線コネクタ 168"/>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170"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171" name="直線コネクタ 170"/>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17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173" name="直線コネクタ 17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174"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175" name="フローチャート: 判断 174"/>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176" name="フローチャート: 判断 175"/>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177"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178" name="フローチャート: 判断 177"/>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179"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0" name="テキスト ボックス 1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1" name="テキスト ボックス 1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2" name="テキスト ボックス 1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3" name="テキスト ボックス 1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4" name="テキスト ボックス 1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185" name="楕円 184"/>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166388</xdr:rowOff>
    </xdr:from>
    <xdr:ext cx="405111" cy="259045"/>
    <xdr:sp macro="" textlink="">
      <xdr:nvSpPr>
        <xdr:cNvPr id="186" name="n_1mainValue【市民会館】&#10;有形固定資産減価償却率"/>
        <xdr:cNvSpPr txBox="1"/>
      </xdr:nvSpPr>
      <xdr:spPr>
        <a:xfrm>
          <a:off x="3582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5" name="テキスト ボックス 1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6" name="直線コネクタ 1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97" name="直線コネクタ 19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98" name="テキスト ボックス 19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99" name="直線コネクタ 19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0" name="テキスト ボックス 19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1" name="直線コネクタ 20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2" name="テキスト ボックス 20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3" name="直線コネクタ 20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4" name="テキスト ボックス 20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5" name="直線コネクタ 20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6" name="テキスト ボックス 20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7" name="直線コネクタ 2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08" name="テキスト ボックス 2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10" name="直線コネクタ 209"/>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11"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12" name="直線コネクタ 211"/>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13"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14" name="直線コネクタ 213"/>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15"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16" name="フローチャート: 判断 215"/>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17" name="フローチャート: 判断 216"/>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218"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153036</xdr:rowOff>
    </xdr:from>
    <xdr:to>
      <xdr:col>46</xdr:col>
      <xdr:colOff>38100</xdr:colOff>
      <xdr:row>106</xdr:row>
      <xdr:rowOff>83186</xdr:rowOff>
    </xdr:to>
    <xdr:sp macro="" textlink="">
      <xdr:nvSpPr>
        <xdr:cNvPr id="219" name="フローチャート: 判断 218"/>
        <xdr:cNvSpPr/>
      </xdr:nvSpPr>
      <xdr:spPr>
        <a:xfrm>
          <a:off x="8699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99713</xdr:rowOff>
    </xdr:from>
    <xdr:ext cx="469744" cy="259045"/>
    <xdr:sp macro="" textlink="">
      <xdr:nvSpPr>
        <xdr:cNvPr id="220" name="n_2aveValue【市民会館】&#10;一人当たり面積"/>
        <xdr:cNvSpPr txBox="1"/>
      </xdr:nvSpPr>
      <xdr:spPr>
        <a:xfrm>
          <a:off x="8515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1" name="テキスト ボックス 2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2" name="テキスト ボックス 2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3" name="テキスト ボックス 2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4" name="テキスト ボックス 2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5" name="テキスト ボックス 2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120650</xdr:rowOff>
    </xdr:from>
    <xdr:to>
      <xdr:col>50</xdr:col>
      <xdr:colOff>165100</xdr:colOff>
      <xdr:row>107</xdr:row>
      <xdr:rowOff>50800</xdr:rowOff>
    </xdr:to>
    <xdr:sp macro="" textlink="">
      <xdr:nvSpPr>
        <xdr:cNvPr id="226" name="楕円 225"/>
        <xdr:cNvSpPr/>
      </xdr:nvSpPr>
      <xdr:spPr>
        <a:xfrm>
          <a:off x="9588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41927</xdr:rowOff>
    </xdr:from>
    <xdr:ext cx="469744" cy="259045"/>
    <xdr:sp macro="" textlink="">
      <xdr:nvSpPr>
        <xdr:cNvPr id="227" name="n_1mainValue【市民会館】&#10;一人当たり面積"/>
        <xdr:cNvSpPr txBox="1"/>
      </xdr:nvSpPr>
      <xdr:spPr>
        <a:xfrm>
          <a:off x="9391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8" name="テキスト ボックス 2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9" name="直線コネクタ 2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0" name="テキスト ボックス 2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1" name="直線コネクタ 2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2" name="テキスト ボックス 2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3" name="直線コネクタ 2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4" name="テキスト ボックス 2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5" name="直線コネクタ 2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6" name="テキスト ボックス 2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7" name="直線コネクタ 2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8" name="テキスト ボックス 2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52" name="直線コネクタ 251"/>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53"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54" name="直線コネクタ 253"/>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55"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56" name="直線コネクタ 255"/>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57"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58" name="フローチャート: 判断 257"/>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59" name="フローチャート: 判断 258"/>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60"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57785</xdr:rowOff>
    </xdr:from>
    <xdr:to>
      <xdr:col>76</xdr:col>
      <xdr:colOff>165100</xdr:colOff>
      <xdr:row>37</xdr:row>
      <xdr:rowOff>159385</xdr:rowOff>
    </xdr:to>
    <xdr:sp macro="" textlink="">
      <xdr:nvSpPr>
        <xdr:cNvPr id="261" name="フローチャート: 判断 260"/>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4462</xdr:rowOff>
    </xdr:from>
    <xdr:ext cx="405111" cy="259045"/>
    <xdr:sp macro="" textlink="">
      <xdr:nvSpPr>
        <xdr:cNvPr id="262"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268" name="楕円 267"/>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55262</xdr:rowOff>
    </xdr:from>
    <xdr:ext cx="405111" cy="259045"/>
    <xdr:sp macro="" textlink="">
      <xdr:nvSpPr>
        <xdr:cNvPr id="269"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8" name="テキスト ボックス 2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9" name="直線コネクタ 2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0" name="直線コネクタ 2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1" name="テキスト ボックス 2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2" name="直線コネクタ 2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3" name="テキスト ボックス 28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4" name="直線コネクタ 2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5" name="テキスト ボックス 2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6" name="直線コネクタ 2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7" name="テキスト ボックス 2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8" name="直線コネクタ 2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9" name="テキスト ボックス 2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291" name="直線コネクタ 29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29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293" name="直線コネクタ 29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29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295" name="直線コネクタ 29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296"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297" name="フローチャート: 判断 29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298" name="フローチャート: 判断 29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299"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22462</xdr:rowOff>
    </xdr:from>
    <xdr:to>
      <xdr:col>107</xdr:col>
      <xdr:colOff>101600</xdr:colOff>
      <xdr:row>40</xdr:row>
      <xdr:rowOff>124062</xdr:rowOff>
    </xdr:to>
    <xdr:sp macro="" textlink="">
      <xdr:nvSpPr>
        <xdr:cNvPr id="300" name="フローチャート: 判断 299"/>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140589</xdr:rowOff>
    </xdr:from>
    <xdr:ext cx="599010" cy="259045"/>
    <xdr:sp macro="" textlink="">
      <xdr:nvSpPr>
        <xdr:cNvPr id="301" name="n_2aveValue【一般廃棄物処理施設】&#10;一人当たり有形固定資産（償却資産）額"/>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52581</xdr:rowOff>
    </xdr:from>
    <xdr:to>
      <xdr:col>112</xdr:col>
      <xdr:colOff>38100</xdr:colOff>
      <xdr:row>35</xdr:row>
      <xdr:rowOff>154181</xdr:rowOff>
    </xdr:to>
    <xdr:sp macro="" textlink="">
      <xdr:nvSpPr>
        <xdr:cNvPr id="307" name="楕円 306"/>
        <xdr:cNvSpPr/>
      </xdr:nvSpPr>
      <xdr:spPr>
        <a:xfrm>
          <a:off x="21272500" y="60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170708</xdr:rowOff>
    </xdr:from>
    <xdr:ext cx="599010" cy="259045"/>
    <xdr:sp macro="" textlink="">
      <xdr:nvSpPr>
        <xdr:cNvPr id="308" name="n_1mainValue【一般廃棄物処理施設】&#10;一人当たり有形固定資産（償却資産）額"/>
        <xdr:cNvSpPr txBox="1"/>
      </xdr:nvSpPr>
      <xdr:spPr>
        <a:xfrm>
          <a:off x="21011095" y="58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50" name="直線コネクタ 349"/>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52" name="直線コネクタ 3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5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54" name="直線コネクタ 35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55"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56" name="フローチャート: 判断 355"/>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57" name="フローチャート: 判断 356"/>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358"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59" name="フローチャート: 判断 35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60"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366" name="楕円 365"/>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24509</xdr:rowOff>
    </xdr:from>
    <xdr:ext cx="405111" cy="259045"/>
    <xdr:sp macro="" textlink="">
      <xdr:nvSpPr>
        <xdr:cNvPr id="367"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8" name="直線コネクタ 3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79" name="テキスト ボックス 3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0" name="直線コネクタ 3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1" name="テキスト ボックス 3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2" name="直線コネクタ 3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3" name="テキスト ボックス 3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4" name="直線コネクタ 3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5" name="テキスト ボックス 3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6" name="直線コネクタ 3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7" name="テキスト ボックス 3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8" name="直線コネクタ 3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89" name="テキスト ボックス 3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0" name="直線コネクタ 3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1" name="テキスト ボックス 3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393" name="直線コネクタ 39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39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395" name="直線コネクタ 39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39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397" name="直線コネクタ 39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398"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399" name="フローチャート: 判断 39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00" name="フローチャート: 判断 39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0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140788</xdr:rowOff>
    </xdr:from>
    <xdr:to>
      <xdr:col>107</xdr:col>
      <xdr:colOff>101600</xdr:colOff>
      <xdr:row>85</xdr:row>
      <xdr:rowOff>70938</xdr:rowOff>
    </xdr:to>
    <xdr:sp macro="" textlink="">
      <xdr:nvSpPr>
        <xdr:cNvPr id="402" name="フローチャート: 判断 401"/>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87465</xdr:rowOff>
    </xdr:from>
    <xdr:ext cx="469744" cy="259045"/>
    <xdr:sp macro="" textlink="">
      <xdr:nvSpPr>
        <xdr:cNvPr id="403" name="n_2ave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4" name="テキスト ボックス 4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5" name="テキスト ボックス 4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6" name="テキスト ボックス 4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7" name="テキスト ボックス 4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8" name="テキスト ボックス 4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409" name="楕円 408"/>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31041</xdr:rowOff>
    </xdr:from>
    <xdr:ext cx="469744" cy="259045"/>
    <xdr:sp macro="" textlink="">
      <xdr:nvSpPr>
        <xdr:cNvPr id="410" name="n_1mainValue【消防施設】&#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2" name="テキスト ボックス 4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2" name="テキスト ボックス 4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36" name="直線コネクタ 43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38" name="直線コネクタ 4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3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40" name="直線コネクタ 43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4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42" name="フローチャート: 判断 44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43" name="フローチャート: 判断 44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44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445" name="フローチャート: 判断 444"/>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73314</xdr:rowOff>
    </xdr:from>
    <xdr:ext cx="405111" cy="259045"/>
    <xdr:sp macro="" textlink="">
      <xdr:nvSpPr>
        <xdr:cNvPr id="446" name="n_2ave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452" name="楕円 451"/>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101072</xdr:rowOff>
    </xdr:from>
    <xdr:ext cx="405111" cy="259045"/>
    <xdr:sp macro="" textlink="">
      <xdr:nvSpPr>
        <xdr:cNvPr id="453" name="n_1mainValue【庁舎】&#10;有形固定資産減価償却率"/>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4" name="正方形/長方形 4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1" name="正方形/長方形 4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2" name="テキスト ボックス 4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3" name="直線コネクタ 4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4" name="直線コネクタ 4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5" name="テキスト ボックス 4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6" name="直線コネクタ 4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7" name="テキスト ボックス 4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8" name="直線コネクタ 4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9" name="テキスト ボックス 4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0" name="直線コネクタ 4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1" name="テキスト ボックス 4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2" name="直線コネクタ 4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3" name="テキスト ボックス 4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4" name="直線コネクタ 4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5" name="テキスト ボックス 4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6" name="直線コネクタ 4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7" name="テキスト ボックス 4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79" name="直線コネクタ 478"/>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80"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81" name="直線コネクタ 480"/>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82"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83" name="直線コネクタ 482"/>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84"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85" name="フローチャート: 判断 484"/>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86" name="フローチャート: 判断 485"/>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487"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119018</xdr:rowOff>
    </xdr:from>
    <xdr:to>
      <xdr:col>107</xdr:col>
      <xdr:colOff>101600</xdr:colOff>
      <xdr:row>107</xdr:row>
      <xdr:rowOff>49168</xdr:rowOff>
    </xdr:to>
    <xdr:sp macro="" textlink="">
      <xdr:nvSpPr>
        <xdr:cNvPr id="488" name="フローチャート: 判断 487"/>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65695</xdr:rowOff>
    </xdr:from>
    <xdr:ext cx="469744" cy="259045"/>
    <xdr:sp macro="" textlink="">
      <xdr:nvSpPr>
        <xdr:cNvPr id="489" name="n_2ave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141877</xdr:rowOff>
    </xdr:from>
    <xdr:to>
      <xdr:col>112</xdr:col>
      <xdr:colOff>38100</xdr:colOff>
      <xdr:row>107</xdr:row>
      <xdr:rowOff>72027</xdr:rowOff>
    </xdr:to>
    <xdr:sp macro="" textlink="">
      <xdr:nvSpPr>
        <xdr:cNvPr id="495" name="楕円 494"/>
        <xdr:cNvSpPr/>
      </xdr:nvSpPr>
      <xdr:spPr>
        <a:xfrm>
          <a:off x="21272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63154</xdr:rowOff>
    </xdr:from>
    <xdr:ext cx="469744" cy="259045"/>
    <xdr:sp macro="" textlink="">
      <xdr:nvSpPr>
        <xdr:cNvPr id="496" name="n_1mainValue【庁舎】&#10;一人当たり面積"/>
        <xdr:cNvSpPr txBox="1"/>
      </xdr:nvSpPr>
      <xdr:spPr>
        <a:xfrm>
          <a:off x="21075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7" name="正方形/長方形 4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8" name="正方形/長方形 4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9" name="テキスト ボックス 4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体育館・プール、庁舎の有形固定資産減価償却率が高くなっている。昭和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年に建築された体育館及び昭和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築された庁舎については経年劣化が進んでいるが、具体的な改修計画等が定まっていない。従来から適切な維持管理を行ってきたが、これについても今後、公共施設等個別施設計画策定後、計画に基づく維持管理等適正に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おり人口の減少による個人住民税の減収など依然厳しい状況である。このため、緊急必要な事業を峻別し、投資的経費を抑制する等、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94343</xdr:rowOff>
    </xdr:to>
    <xdr:cxnSp macro="">
      <xdr:nvCxnSpPr>
        <xdr:cNvPr id="70" name="直線コネクタ 69"/>
        <xdr:cNvCxnSpPr/>
      </xdr:nvCxnSpPr>
      <xdr:spPr>
        <a:xfrm>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82852</xdr:rowOff>
    </xdr:to>
    <xdr:cxnSp macro="">
      <xdr:nvCxnSpPr>
        <xdr:cNvPr id="73" name="直線コネクタ 72"/>
        <xdr:cNvCxnSpPr/>
      </xdr:nvCxnSpPr>
      <xdr:spPr>
        <a:xfrm>
          <a:off x="3225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82852</xdr:rowOff>
    </xdr:to>
    <xdr:cxnSp macro="">
      <xdr:nvCxnSpPr>
        <xdr:cNvPr id="76" name="直線コネクタ 75"/>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82852</xdr:rowOff>
    </xdr:to>
    <xdr:cxnSp macro="">
      <xdr:nvCxnSpPr>
        <xdr:cNvPr id="79" name="直線コネクタ 78"/>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扶助費及び公債費の増加により対前年度と比べ１．２％の増加となっているものの、類似団体平均を下回っている。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人件費など依然高い水準にあり、扶助費や公債費の上昇も見込まれて経常的経費の縮減は厳しい状況にあるが、引き続き行財政改革プランに基づく歳入確保及び経費縮減に努める。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62</xdr:row>
      <xdr:rowOff>121666</xdr:rowOff>
    </xdr:to>
    <xdr:cxnSp macro="">
      <xdr:nvCxnSpPr>
        <xdr:cNvPr id="131" name="直線コネクタ 130"/>
        <xdr:cNvCxnSpPr/>
      </xdr:nvCxnSpPr>
      <xdr:spPr>
        <a:xfrm>
          <a:off x="4114800" y="1069365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63754</xdr:rowOff>
    </xdr:to>
    <xdr:cxnSp macro="">
      <xdr:nvCxnSpPr>
        <xdr:cNvPr id="134" name="直線コネクタ 133"/>
        <xdr:cNvCxnSpPr/>
      </xdr:nvCxnSpPr>
      <xdr:spPr>
        <a:xfrm>
          <a:off x="3225800" y="106309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63</xdr:row>
      <xdr:rowOff>80518</xdr:rowOff>
    </xdr:to>
    <xdr:cxnSp macro="">
      <xdr:nvCxnSpPr>
        <xdr:cNvPr id="137" name="直線コネクタ 136"/>
        <xdr:cNvCxnSpPr/>
      </xdr:nvCxnSpPr>
      <xdr:spPr>
        <a:xfrm flipV="1">
          <a:off x="2336800" y="1063091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80518</xdr:rowOff>
    </xdr:to>
    <xdr:cxnSp macro="">
      <xdr:nvCxnSpPr>
        <xdr:cNvPr id="140" name="直線コネクタ 139"/>
        <xdr:cNvCxnSpPr/>
      </xdr:nvCxnSpPr>
      <xdr:spPr>
        <a:xfrm>
          <a:off x="1447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2" name="楕円 151"/>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3" name="テキスト ボックス 152"/>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4" name="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の適正度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121527</xdr:rowOff>
    </xdr:from>
    <xdr:to>
      <xdr:col>23</xdr:col>
      <xdr:colOff>133350</xdr:colOff>
      <xdr:row>81</xdr:row>
      <xdr:rowOff>131259</xdr:rowOff>
    </xdr:to>
    <xdr:cxnSp macro="">
      <xdr:nvCxnSpPr>
        <xdr:cNvPr id="194" name="直線コネクタ 193"/>
        <xdr:cNvCxnSpPr/>
      </xdr:nvCxnSpPr>
      <xdr:spPr>
        <a:xfrm flipV="1">
          <a:off x="4114800" y="14008977"/>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106676</xdr:rowOff>
    </xdr:from>
    <xdr:to>
      <xdr:col>19</xdr:col>
      <xdr:colOff>133350</xdr:colOff>
      <xdr:row>81</xdr:row>
      <xdr:rowOff>131259</xdr:rowOff>
    </xdr:to>
    <xdr:cxnSp macro="">
      <xdr:nvCxnSpPr>
        <xdr:cNvPr id="197" name="直線コネクタ 196"/>
        <xdr:cNvCxnSpPr/>
      </xdr:nvCxnSpPr>
      <xdr:spPr>
        <a:xfrm>
          <a:off x="3225800" y="13994126"/>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92129</xdr:rowOff>
    </xdr:from>
    <xdr:to>
      <xdr:col>15</xdr:col>
      <xdr:colOff>82550</xdr:colOff>
      <xdr:row>81</xdr:row>
      <xdr:rowOff>106676</xdr:rowOff>
    </xdr:to>
    <xdr:cxnSp macro="">
      <xdr:nvCxnSpPr>
        <xdr:cNvPr id="200" name="直線コネクタ 199"/>
        <xdr:cNvCxnSpPr/>
      </xdr:nvCxnSpPr>
      <xdr:spPr>
        <a:xfrm>
          <a:off x="2336800" y="13979579"/>
          <a:ext cx="8890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37309</xdr:rowOff>
    </xdr:from>
    <xdr:to>
      <xdr:col>11</xdr:col>
      <xdr:colOff>31750</xdr:colOff>
      <xdr:row>81</xdr:row>
      <xdr:rowOff>92129</xdr:rowOff>
    </xdr:to>
    <xdr:cxnSp macro="">
      <xdr:nvCxnSpPr>
        <xdr:cNvPr id="203" name="直線コネクタ 202"/>
        <xdr:cNvCxnSpPr/>
      </xdr:nvCxnSpPr>
      <xdr:spPr>
        <a:xfrm>
          <a:off x="1447800" y="13924759"/>
          <a:ext cx="8890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70727</xdr:rowOff>
    </xdr:from>
    <xdr:to>
      <xdr:col>23</xdr:col>
      <xdr:colOff>184150</xdr:colOff>
      <xdr:row>82</xdr:row>
      <xdr:rowOff>877</xdr:rowOff>
    </xdr:to>
    <xdr:sp macro="" textlink="">
      <xdr:nvSpPr>
        <xdr:cNvPr id="213" name="楕円 212"/>
        <xdr:cNvSpPr/>
      </xdr:nvSpPr>
      <xdr:spPr>
        <a:xfrm>
          <a:off x="4902200" y="139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87254</xdr:rowOff>
    </xdr:from>
    <xdr:ext cx="762000" cy="259045"/>
    <xdr:sp macro="" textlink="">
      <xdr:nvSpPr>
        <xdr:cNvPr id="214" name="人件費・物件費等の状況該当値テキスト"/>
        <xdr:cNvSpPr txBox="1"/>
      </xdr:nvSpPr>
      <xdr:spPr>
        <a:xfrm>
          <a:off x="5041900" y="1380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80459</xdr:rowOff>
    </xdr:from>
    <xdr:to>
      <xdr:col>19</xdr:col>
      <xdr:colOff>184150</xdr:colOff>
      <xdr:row>82</xdr:row>
      <xdr:rowOff>10609</xdr:rowOff>
    </xdr:to>
    <xdr:sp macro="" textlink="">
      <xdr:nvSpPr>
        <xdr:cNvPr id="215" name="楕円 214"/>
        <xdr:cNvSpPr/>
      </xdr:nvSpPr>
      <xdr:spPr>
        <a:xfrm>
          <a:off x="4064000" y="139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20786</xdr:rowOff>
    </xdr:from>
    <xdr:ext cx="736600" cy="259045"/>
    <xdr:sp macro="" textlink="">
      <xdr:nvSpPr>
        <xdr:cNvPr id="216" name="テキスト ボックス 215"/>
        <xdr:cNvSpPr txBox="1"/>
      </xdr:nvSpPr>
      <xdr:spPr>
        <a:xfrm>
          <a:off x="3733800" y="1373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55876</xdr:rowOff>
    </xdr:from>
    <xdr:to>
      <xdr:col>15</xdr:col>
      <xdr:colOff>133350</xdr:colOff>
      <xdr:row>81</xdr:row>
      <xdr:rowOff>157476</xdr:rowOff>
    </xdr:to>
    <xdr:sp macro="" textlink="">
      <xdr:nvSpPr>
        <xdr:cNvPr id="217" name="楕円 216"/>
        <xdr:cNvSpPr/>
      </xdr:nvSpPr>
      <xdr:spPr>
        <a:xfrm>
          <a:off x="3175000" y="139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167653</xdr:rowOff>
    </xdr:from>
    <xdr:ext cx="762000" cy="259045"/>
    <xdr:sp macro="" textlink="">
      <xdr:nvSpPr>
        <xdr:cNvPr id="218" name="テキスト ボックス 217"/>
        <xdr:cNvSpPr txBox="1"/>
      </xdr:nvSpPr>
      <xdr:spPr>
        <a:xfrm>
          <a:off x="2844800" y="137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41329</xdr:rowOff>
    </xdr:from>
    <xdr:to>
      <xdr:col>11</xdr:col>
      <xdr:colOff>82550</xdr:colOff>
      <xdr:row>81</xdr:row>
      <xdr:rowOff>142929</xdr:rowOff>
    </xdr:to>
    <xdr:sp macro="" textlink="">
      <xdr:nvSpPr>
        <xdr:cNvPr id="219" name="楕円 218"/>
        <xdr:cNvSpPr/>
      </xdr:nvSpPr>
      <xdr:spPr>
        <a:xfrm>
          <a:off x="2286000" y="139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153106</xdr:rowOff>
    </xdr:from>
    <xdr:ext cx="762000" cy="259045"/>
    <xdr:sp macro="" textlink="">
      <xdr:nvSpPr>
        <xdr:cNvPr id="220" name="テキスト ボックス 219"/>
        <xdr:cNvSpPr txBox="1"/>
      </xdr:nvSpPr>
      <xdr:spPr>
        <a:xfrm>
          <a:off x="1955800" y="1369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157959</xdr:rowOff>
    </xdr:from>
    <xdr:to>
      <xdr:col>7</xdr:col>
      <xdr:colOff>31750</xdr:colOff>
      <xdr:row>81</xdr:row>
      <xdr:rowOff>88109</xdr:rowOff>
    </xdr:to>
    <xdr:sp macro="" textlink="">
      <xdr:nvSpPr>
        <xdr:cNvPr id="221" name="楕円 220"/>
        <xdr:cNvSpPr/>
      </xdr:nvSpPr>
      <xdr:spPr>
        <a:xfrm>
          <a:off x="1397000" y="138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98286</xdr:rowOff>
    </xdr:from>
    <xdr:ext cx="762000" cy="259045"/>
    <xdr:sp macro="" textlink="">
      <xdr:nvSpPr>
        <xdr:cNvPr id="222" name="テキスト ボックス 221"/>
        <xdr:cNvSpPr txBox="1"/>
      </xdr:nvSpPr>
      <xdr:spPr>
        <a:xfrm>
          <a:off x="1066800" y="136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今後は、人事評価制度の導入により年功的な給与上昇の抑制と職務・職責に応じた構造への転換に努め、類似団体平均の水準まで近づける。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88</xdr:row>
      <xdr:rowOff>149377</xdr:rowOff>
    </xdr:to>
    <xdr:cxnSp macro="">
      <xdr:nvCxnSpPr>
        <xdr:cNvPr id="258" name="直線コネクタ 257"/>
        <xdr:cNvCxnSpPr/>
      </xdr:nvCxnSpPr>
      <xdr:spPr>
        <a:xfrm>
          <a:off x="16179800" y="15236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22982</xdr:rowOff>
    </xdr:from>
    <xdr:to>
      <xdr:col>77</xdr:col>
      <xdr:colOff>44450</xdr:colOff>
      <xdr:row>88</xdr:row>
      <xdr:rowOff>149377</xdr:rowOff>
    </xdr:to>
    <xdr:cxnSp macro="">
      <xdr:nvCxnSpPr>
        <xdr:cNvPr id="261" name="直線コネクタ 260"/>
        <xdr:cNvCxnSpPr/>
      </xdr:nvCxnSpPr>
      <xdr:spPr>
        <a:xfrm>
          <a:off x="15290800" y="1511058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88</xdr:row>
      <xdr:rowOff>22982</xdr:rowOff>
    </xdr:to>
    <xdr:cxnSp macro="">
      <xdr:nvCxnSpPr>
        <xdr:cNvPr id="264" name="直線コネクタ 263"/>
        <xdr:cNvCxnSpPr/>
      </xdr:nvCxnSpPr>
      <xdr:spPr>
        <a:xfrm>
          <a:off x="14401800" y="14823318"/>
          <a:ext cx="889000" cy="28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90109</xdr:rowOff>
    </xdr:to>
    <xdr:cxnSp macro="">
      <xdr:nvCxnSpPr>
        <xdr:cNvPr id="267" name="直線コネクタ 266"/>
        <xdr:cNvCxnSpPr/>
      </xdr:nvCxnSpPr>
      <xdr:spPr>
        <a:xfrm flipV="1">
          <a:off x="13512800" y="148233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7" name="楕円 276"/>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70654</xdr:rowOff>
    </xdr:from>
    <xdr:ext cx="762000" cy="259045"/>
    <xdr:sp macro="" textlink="">
      <xdr:nvSpPr>
        <xdr:cNvPr id="278" name="給与水準   （国との比較）該当値テキスト"/>
        <xdr:cNvSpPr txBox="1"/>
      </xdr:nvSpPr>
      <xdr:spPr>
        <a:xfrm>
          <a:off x="17106900" y="151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9" name="楕円 278"/>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0" name="テキスト ボックス 279"/>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1" name="楕円 280"/>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2" name="テキスト ボックス 281"/>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5" name="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6" name="テキスト ボックス 285"/>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今後も人口減少は続くと思われ、組織・事務事業の見直しを検討しつつ引き続き計画的な職員採用により職員数の削減を図る。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133376</xdr:rowOff>
    </xdr:from>
    <xdr:to>
      <xdr:col>81</xdr:col>
      <xdr:colOff>44450</xdr:colOff>
      <xdr:row>61</xdr:row>
      <xdr:rowOff>142062</xdr:rowOff>
    </xdr:to>
    <xdr:cxnSp macro="">
      <xdr:nvCxnSpPr>
        <xdr:cNvPr id="318" name="直線コネクタ 317"/>
        <xdr:cNvCxnSpPr/>
      </xdr:nvCxnSpPr>
      <xdr:spPr>
        <a:xfrm>
          <a:off x="16179800" y="1059182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133376</xdr:rowOff>
    </xdr:from>
    <xdr:to>
      <xdr:col>77</xdr:col>
      <xdr:colOff>44450</xdr:colOff>
      <xdr:row>61</xdr:row>
      <xdr:rowOff>134824</xdr:rowOff>
    </xdr:to>
    <xdr:cxnSp macro="">
      <xdr:nvCxnSpPr>
        <xdr:cNvPr id="321" name="直線コネクタ 320"/>
        <xdr:cNvCxnSpPr/>
      </xdr:nvCxnSpPr>
      <xdr:spPr>
        <a:xfrm flipV="1">
          <a:off x="15290800" y="105918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133376</xdr:rowOff>
    </xdr:from>
    <xdr:to>
      <xdr:col>72</xdr:col>
      <xdr:colOff>203200</xdr:colOff>
      <xdr:row>61</xdr:row>
      <xdr:rowOff>134824</xdr:rowOff>
    </xdr:to>
    <xdr:cxnSp macro="">
      <xdr:nvCxnSpPr>
        <xdr:cNvPr id="324" name="直線コネクタ 323"/>
        <xdr:cNvCxnSpPr/>
      </xdr:nvCxnSpPr>
      <xdr:spPr>
        <a:xfrm>
          <a:off x="14401800" y="105918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26" name="テキスト ボックス 325"/>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133376</xdr:rowOff>
    </xdr:from>
    <xdr:to>
      <xdr:col>68</xdr:col>
      <xdr:colOff>152400</xdr:colOff>
      <xdr:row>61</xdr:row>
      <xdr:rowOff>148819</xdr:rowOff>
    </xdr:to>
    <xdr:cxnSp macro="">
      <xdr:nvCxnSpPr>
        <xdr:cNvPr id="327" name="直線コネクタ 326"/>
        <xdr:cNvCxnSpPr/>
      </xdr:nvCxnSpPr>
      <xdr:spPr>
        <a:xfrm flipV="1">
          <a:off x="13512800" y="1059182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91262</xdr:rowOff>
    </xdr:from>
    <xdr:to>
      <xdr:col>81</xdr:col>
      <xdr:colOff>95250</xdr:colOff>
      <xdr:row>62</xdr:row>
      <xdr:rowOff>21412</xdr:rowOff>
    </xdr:to>
    <xdr:sp macro="" textlink="">
      <xdr:nvSpPr>
        <xdr:cNvPr id="337" name="楕円 336"/>
        <xdr:cNvSpPr/>
      </xdr:nvSpPr>
      <xdr:spPr>
        <a:xfrm>
          <a:off x="169672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63339</xdr:rowOff>
    </xdr:from>
    <xdr:ext cx="762000" cy="259045"/>
    <xdr:sp macro="" textlink="">
      <xdr:nvSpPr>
        <xdr:cNvPr id="338" name="定員管理の状況該当値テキスト"/>
        <xdr:cNvSpPr txBox="1"/>
      </xdr:nvSpPr>
      <xdr:spPr>
        <a:xfrm>
          <a:off x="17106900" y="10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82576</xdr:rowOff>
    </xdr:from>
    <xdr:to>
      <xdr:col>77</xdr:col>
      <xdr:colOff>95250</xdr:colOff>
      <xdr:row>62</xdr:row>
      <xdr:rowOff>12726</xdr:rowOff>
    </xdr:to>
    <xdr:sp macro="" textlink="">
      <xdr:nvSpPr>
        <xdr:cNvPr id="339" name="楕円 338"/>
        <xdr:cNvSpPr/>
      </xdr:nvSpPr>
      <xdr:spPr>
        <a:xfrm>
          <a:off x="16129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168953</xdr:rowOff>
    </xdr:from>
    <xdr:ext cx="736600" cy="259045"/>
    <xdr:sp macro="" textlink="">
      <xdr:nvSpPr>
        <xdr:cNvPr id="340" name="テキスト ボックス 339"/>
        <xdr:cNvSpPr txBox="1"/>
      </xdr:nvSpPr>
      <xdr:spPr>
        <a:xfrm>
          <a:off x="15798800" y="1062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84024</xdr:rowOff>
    </xdr:from>
    <xdr:to>
      <xdr:col>73</xdr:col>
      <xdr:colOff>44450</xdr:colOff>
      <xdr:row>62</xdr:row>
      <xdr:rowOff>14174</xdr:rowOff>
    </xdr:to>
    <xdr:sp macro="" textlink="">
      <xdr:nvSpPr>
        <xdr:cNvPr id="341" name="楕円 340"/>
        <xdr:cNvSpPr/>
      </xdr:nvSpPr>
      <xdr:spPr>
        <a:xfrm>
          <a:off x="152400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170401</xdr:rowOff>
    </xdr:from>
    <xdr:ext cx="762000" cy="259045"/>
    <xdr:sp macro="" textlink="">
      <xdr:nvSpPr>
        <xdr:cNvPr id="342" name="テキスト ボックス 341"/>
        <xdr:cNvSpPr txBox="1"/>
      </xdr:nvSpPr>
      <xdr:spPr>
        <a:xfrm>
          <a:off x="14909800" y="106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82576</xdr:rowOff>
    </xdr:from>
    <xdr:to>
      <xdr:col>68</xdr:col>
      <xdr:colOff>203200</xdr:colOff>
      <xdr:row>62</xdr:row>
      <xdr:rowOff>12726</xdr:rowOff>
    </xdr:to>
    <xdr:sp macro="" textlink="">
      <xdr:nvSpPr>
        <xdr:cNvPr id="343" name="楕円 342"/>
        <xdr:cNvSpPr/>
      </xdr:nvSpPr>
      <xdr:spPr>
        <a:xfrm>
          <a:off x="14351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168953</xdr:rowOff>
    </xdr:from>
    <xdr:ext cx="762000" cy="259045"/>
    <xdr:sp macro="" textlink="">
      <xdr:nvSpPr>
        <xdr:cNvPr id="344" name="テキスト ボックス 343"/>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98019</xdr:rowOff>
    </xdr:from>
    <xdr:to>
      <xdr:col>64</xdr:col>
      <xdr:colOff>152400</xdr:colOff>
      <xdr:row>62</xdr:row>
      <xdr:rowOff>28169</xdr:rowOff>
    </xdr:to>
    <xdr:sp macro="" textlink="">
      <xdr:nvSpPr>
        <xdr:cNvPr id="345" name="楕円 344"/>
        <xdr:cNvSpPr/>
      </xdr:nvSpPr>
      <xdr:spPr>
        <a:xfrm>
          <a:off x="13462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12946</xdr:rowOff>
    </xdr:from>
    <xdr:ext cx="762000" cy="259045"/>
    <xdr:sp macro="" textlink="">
      <xdr:nvSpPr>
        <xdr:cNvPr id="346" name="テキスト ボックス 345"/>
        <xdr:cNvSpPr txBox="1"/>
      </xdr:nvSpPr>
      <xdr:spPr>
        <a:xfrm>
          <a:off x="13131800" y="1064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入により類似団体平均を下回っているが、今後は大規模事業の影響により公債費の負担は増加傾向になることが見込まれるため新規事業については、優先性・緊急性を勘案し引き続き水準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91186</xdr:rowOff>
    </xdr:from>
    <xdr:to>
      <xdr:col>81</xdr:col>
      <xdr:colOff>44450</xdr:colOff>
      <xdr:row>37</xdr:row>
      <xdr:rowOff>110490</xdr:rowOff>
    </xdr:to>
    <xdr:cxnSp macro="">
      <xdr:nvCxnSpPr>
        <xdr:cNvPr id="378" name="直線コネクタ 377"/>
        <xdr:cNvCxnSpPr/>
      </xdr:nvCxnSpPr>
      <xdr:spPr>
        <a:xfrm>
          <a:off x="16179800" y="64348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91186</xdr:rowOff>
    </xdr:from>
    <xdr:to>
      <xdr:col>77</xdr:col>
      <xdr:colOff>44450</xdr:colOff>
      <xdr:row>37</xdr:row>
      <xdr:rowOff>129794</xdr:rowOff>
    </xdr:to>
    <xdr:cxnSp macro="">
      <xdr:nvCxnSpPr>
        <xdr:cNvPr id="381" name="直線コネクタ 380"/>
        <xdr:cNvCxnSpPr/>
      </xdr:nvCxnSpPr>
      <xdr:spPr>
        <a:xfrm flipV="1">
          <a:off x="15290800" y="64348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129794</xdr:rowOff>
    </xdr:from>
    <xdr:to>
      <xdr:col>72</xdr:col>
      <xdr:colOff>203200</xdr:colOff>
      <xdr:row>38</xdr:row>
      <xdr:rowOff>25908</xdr:rowOff>
    </xdr:to>
    <xdr:cxnSp macro="">
      <xdr:nvCxnSpPr>
        <xdr:cNvPr id="384" name="直線コネクタ 383"/>
        <xdr:cNvCxnSpPr/>
      </xdr:nvCxnSpPr>
      <xdr:spPr>
        <a:xfrm flipV="1">
          <a:off x="14401800" y="64734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151384</xdr:rowOff>
    </xdr:to>
    <xdr:cxnSp macro="">
      <xdr:nvCxnSpPr>
        <xdr:cNvPr id="387" name="直線コネクタ 386"/>
        <xdr:cNvCxnSpPr/>
      </xdr:nvCxnSpPr>
      <xdr:spPr>
        <a:xfrm flipV="1">
          <a:off x="13512800" y="654100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397" name="楕円 396"/>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398"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40386</xdr:rowOff>
    </xdr:from>
    <xdr:to>
      <xdr:col>77</xdr:col>
      <xdr:colOff>95250</xdr:colOff>
      <xdr:row>37</xdr:row>
      <xdr:rowOff>141986</xdr:rowOff>
    </xdr:to>
    <xdr:sp macro="" textlink="">
      <xdr:nvSpPr>
        <xdr:cNvPr id="399" name="楕円 398"/>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152163</xdr:rowOff>
    </xdr:from>
    <xdr:ext cx="736600" cy="259045"/>
    <xdr:sp macro="" textlink="">
      <xdr:nvSpPr>
        <xdr:cNvPr id="400" name="テキスト ボックス 399"/>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78994</xdr:rowOff>
    </xdr:from>
    <xdr:to>
      <xdr:col>73</xdr:col>
      <xdr:colOff>44450</xdr:colOff>
      <xdr:row>38</xdr:row>
      <xdr:rowOff>9144</xdr:rowOff>
    </xdr:to>
    <xdr:sp macro="" textlink="">
      <xdr:nvSpPr>
        <xdr:cNvPr id="401" name="楕円 400"/>
        <xdr:cNvSpPr/>
      </xdr:nvSpPr>
      <xdr:spPr>
        <a:xfrm>
          <a:off x="15240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19321</xdr:rowOff>
    </xdr:from>
    <xdr:ext cx="762000" cy="259045"/>
    <xdr:sp macro="" textlink="">
      <xdr:nvSpPr>
        <xdr:cNvPr id="402" name="テキスト ボックス 401"/>
        <xdr:cNvSpPr txBox="1"/>
      </xdr:nvSpPr>
      <xdr:spPr>
        <a:xfrm>
          <a:off x="14909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5" name="楕円 404"/>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6" name="テキスト ボックス 405"/>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が増加したため将来負担比率は減少したが、基金残高は長期的には減少していく見込みになっており、今後は、事業の優先度・緊急度をより一層勘案し計画的に事業を実施し適正な借入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15</xdr:row>
      <xdr:rowOff>152823</xdr:rowOff>
    </xdr:to>
    <xdr:cxnSp macro="">
      <xdr:nvCxnSpPr>
        <xdr:cNvPr id="440" name="直線コネクタ 439"/>
        <xdr:cNvCxnSpPr/>
      </xdr:nvCxnSpPr>
      <xdr:spPr>
        <a:xfrm flipV="1">
          <a:off x="16179800" y="2624836"/>
          <a:ext cx="8382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144780</xdr:rowOff>
    </xdr:from>
    <xdr:to>
      <xdr:col>77</xdr:col>
      <xdr:colOff>44450</xdr:colOff>
      <xdr:row>15</xdr:row>
      <xdr:rowOff>152823</xdr:rowOff>
    </xdr:to>
    <xdr:cxnSp macro="">
      <xdr:nvCxnSpPr>
        <xdr:cNvPr id="443" name="直線コネクタ 442"/>
        <xdr:cNvCxnSpPr/>
      </xdr:nvCxnSpPr>
      <xdr:spPr>
        <a:xfrm>
          <a:off x="15290800" y="271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128820</xdr:rowOff>
    </xdr:from>
    <xdr:to>
      <xdr:col>72</xdr:col>
      <xdr:colOff>203200</xdr:colOff>
      <xdr:row>15</xdr:row>
      <xdr:rowOff>144780</xdr:rowOff>
    </xdr:to>
    <xdr:cxnSp macro="">
      <xdr:nvCxnSpPr>
        <xdr:cNvPr id="446" name="直線コネクタ 445"/>
        <xdr:cNvCxnSpPr/>
      </xdr:nvCxnSpPr>
      <xdr:spPr>
        <a:xfrm>
          <a:off x="14401800" y="2529120"/>
          <a:ext cx="8890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7" name="フローチャート: 判断 446"/>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8" name="テキスト ボックス 447"/>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15409</xdr:rowOff>
    </xdr:from>
    <xdr:to>
      <xdr:col>68</xdr:col>
      <xdr:colOff>152400</xdr:colOff>
      <xdr:row>14</xdr:row>
      <xdr:rowOff>128820</xdr:rowOff>
    </xdr:to>
    <xdr:cxnSp macro="">
      <xdr:nvCxnSpPr>
        <xdr:cNvPr id="449" name="直線コネクタ 448"/>
        <xdr:cNvCxnSpPr/>
      </xdr:nvCxnSpPr>
      <xdr:spPr>
        <a:xfrm>
          <a:off x="13512800" y="2415709"/>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157963</xdr:rowOff>
    </xdr:from>
    <xdr:ext cx="762000" cy="259045"/>
    <xdr:sp macro="" textlink="">
      <xdr:nvSpPr>
        <xdr:cNvPr id="453" name="テキスト ボックス 452"/>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59" name="楕円 458"/>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0" name="将来負担の状況該当値テキスト"/>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102023</xdr:rowOff>
    </xdr:from>
    <xdr:to>
      <xdr:col>77</xdr:col>
      <xdr:colOff>95250</xdr:colOff>
      <xdr:row>16</xdr:row>
      <xdr:rowOff>32173</xdr:rowOff>
    </xdr:to>
    <xdr:sp macro="" textlink="">
      <xdr:nvSpPr>
        <xdr:cNvPr id="461" name="楕円 460"/>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16950</xdr:rowOff>
    </xdr:from>
    <xdr:ext cx="736600" cy="259045"/>
    <xdr:sp macro="" textlink="">
      <xdr:nvSpPr>
        <xdr:cNvPr id="462" name="テキスト ボックス 461"/>
        <xdr:cNvSpPr txBox="1"/>
      </xdr:nvSpPr>
      <xdr:spPr>
        <a:xfrm>
          <a:off x="15798800" y="276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93980</xdr:rowOff>
    </xdr:from>
    <xdr:to>
      <xdr:col>73</xdr:col>
      <xdr:colOff>44450</xdr:colOff>
      <xdr:row>16</xdr:row>
      <xdr:rowOff>24130</xdr:rowOff>
    </xdr:to>
    <xdr:sp macro="" textlink="">
      <xdr:nvSpPr>
        <xdr:cNvPr id="463" name="楕円 462"/>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8907</xdr:rowOff>
    </xdr:from>
    <xdr:ext cx="762000" cy="259045"/>
    <xdr:sp macro="" textlink="">
      <xdr:nvSpPr>
        <xdr:cNvPr id="464" name="テキスト ボックス 463"/>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78020</xdr:rowOff>
    </xdr:from>
    <xdr:to>
      <xdr:col>68</xdr:col>
      <xdr:colOff>203200</xdr:colOff>
      <xdr:row>15</xdr:row>
      <xdr:rowOff>8170</xdr:rowOff>
    </xdr:to>
    <xdr:sp macro="" textlink="">
      <xdr:nvSpPr>
        <xdr:cNvPr id="465" name="楕円 464"/>
        <xdr:cNvSpPr/>
      </xdr:nvSpPr>
      <xdr:spPr>
        <a:xfrm>
          <a:off x="14351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164397</xdr:rowOff>
    </xdr:from>
    <xdr:ext cx="762000" cy="259045"/>
    <xdr:sp macro="" textlink="">
      <xdr:nvSpPr>
        <xdr:cNvPr id="466" name="テキスト ボックス 465"/>
        <xdr:cNvSpPr txBox="1"/>
      </xdr:nvSpPr>
      <xdr:spPr>
        <a:xfrm>
          <a:off x="14020800" y="25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136059</xdr:rowOff>
    </xdr:from>
    <xdr:to>
      <xdr:col>64</xdr:col>
      <xdr:colOff>152400</xdr:colOff>
      <xdr:row>14</xdr:row>
      <xdr:rowOff>66209</xdr:rowOff>
    </xdr:to>
    <xdr:sp macro="" textlink="">
      <xdr:nvSpPr>
        <xdr:cNvPr id="467" name="楕円 466"/>
        <xdr:cNvSpPr/>
      </xdr:nvSpPr>
      <xdr:spPr>
        <a:xfrm>
          <a:off x="13462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76386</xdr:rowOff>
    </xdr:from>
    <xdr:ext cx="762000" cy="259045"/>
    <xdr:sp macro="" textlink="">
      <xdr:nvSpPr>
        <xdr:cNvPr id="468" name="テキスト ボックス 467"/>
        <xdr:cNvSpPr txBox="1"/>
      </xdr:nvSpPr>
      <xdr:spPr>
        <a:xfrm>
          <a:off x="13131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２９年度において３３．５％と類似団体平均と比べて高い水準にある。これは、職員数が類似団体平均と比較して多いことが主な要因であり、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129286</xdr:rowOff>
    </xdr:to>
    <xdr:cxnSp macro="">
      <xdr:nvCxnSpPr>
        <xdr:cNvPr id="64" name="直線コネクタ 63"/>
        <xdr:cNvCxnSpPr/>
      </xdr:nvCxnSpPr>
      <xdr:spPr>
        <a:xfrm flipV="1">
          <a:off x="3987800" y="6802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83566</xdr:rowOff>
    </xdr:from>
    <xdr:to>
      <xdr:col>19</xdr:col>
      <xdr:colOff>187325</xdr:colOff>
      <xdr:row>39</xdr:row>
      <xdr:rowOff>129286</xdr:rowOff>
    </xdr:to>
    <xdr:cxnSp macro="">
      <xdr:nvCxnSpPr>
        <xdr:cNvPr id="67" name="直線コネクタ 66"/>
        <xdr:cNvCxnSpPr/>
      </xdr:nvCxnSpPr>
      <xdr:spPr>
        <a:xfrm>
          <a:off x="3098800" y="67701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83566</xdr:rowOff>
    </xdr:from>
    <xdr:to>
      <xdr:col>15</xdr:col>
      <xdr:colOff>98425</xdr:colOff>
      <xdr:row>40</xdr:row>
      <xdr:rowOff>53848</xdr:rowOff>
    </xdr:to>
    <xdr:cxnSp macro="">
      <xdr:nvCxnSpPr>
        <xdr:cNvPr id="70" name="直線コネクタ 69"/>
        <xdr:cNvCxnSpPr/>
      </xdr:nvCxnSpPr>
      <xdr:spPr>
        <a:xfrm flipV="1">
          <a:off x="2209800" y="67701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129286</xdr:rowOff>
    </xdr:from>
    <xdr:to>
      <xdr:col>11</xdr:col>
      <xdr:colOff>9525</xdr:colOff>
      <xdr:row>40</xdr:row>
      <xdr:rowOff>53848</xdr:rowOff>
    </xdr:to>
    <xdr:cxnSp macro="">
      <xdr:nvCxnSpPr>
        <xdr:cNvPr id="73" name="直線コネクタ 72"/>
        <xdr:cNvCxnSpPr/>
      </xdr:nvCxnSpPr>
      <xdr:spPr>
        <a:xfrm>
          <a:off x="1320800" y="68158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3" name="楕円 82"/>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4"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78486</xdr:rowOff>
    </xdr:from>
    <xdr:to>
      <xdr:col>20</xdr:col>
      <xdr:colOff>38100</xdr:colOff>
      <xdr:row>40</xdr:row>
      <xdr:rowOff>8636</xdr:rowOff>
    </xdr:to>
    <xdr:sp macro="" textlink="">
      <xdr:nvSpPr>
        <xdr:cNvPr id="85" name="楕円 84"/>
        <xdr:cNvSpPr/>
      </xdr:nvSpPr>
      <xdr:spPr>
        <a:xfrm>
          <a:off x="3937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164863</xdr:rowOff>
    </xdr:from>
    <xdr:ext cx="736600" cy="259045"/>
    <xdr:sp macro="" textlink="">
      <xdr:nvSpPr>
        <xdr:cNvPr id="86" name="テキスト ボックス 85"/>
        <xdr:cNvSpPr txBox="1"/>
      </xdr:nvSpPr>
      <xdr:spPr>
        <a:xfrm>
          <a:off x="3606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32766</xdr:rowOff>
    </xdr:from>
    <xdr:to>
      <xdr:col>15</xdr:col>
      <xdr:colOff>149225</xdr:colOff>
      <xdr:row>39</xdr:row>
      <xdr:rowOff>134366</xdr:rowOff>
    </xdr:to>
    <xdr:sp macro="" textlink="">
      <xdr:nvSpPr>
        <xdr:cNvPr id="87" name="楕円 86"/>
        <xdr:cNvSpPr/>
      </xdr:nvSpPr>
      <xdr:spPr>
        <a:xfrm>
          <a:off x="3048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88" name="テキスト ボックス 87"/>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xdr:rowOff>
    </xdr:from>
    <xdr:to>
      <xdr:col>11</xdr:col>
      <xdr:colOff>60325</xdr:colOff>
      <xdr:row>40</xdr:row>
      <xdr:rowOff>104648</xdr:rowOff>
    </xdr:to>
    <xdr:sp macro="" textlink="">
      <xdr:nvSpPr>
        <xdr:cNvPr id="89" name="楕円 88"/>
        <xdr:cNvSpPr/>
      </xdr:nvSpPr>
      <xdr:spPr>
        <a:xfrm>
          <a:off x="2159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89425</xdr:rowOff>
    </xdr:from>
    <xdr:ext cx="762000" cy="259045"/>
    <xdr:sp macro="" textlink="">
      <xdr:nvSpPr>
        <xdr:cNvPr id="90" name="テキスト ボックス 89"/>
        <xdr:cNvSpPr txBox="1"/>
      </xdr:nvSpPr>
      <xdr:spPr>
        <a:xfrm>
          <a:off x="1828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78486</xdr:rowOff>
    </xdr:from>
    <xdr:to>
      <xdr:col>6</xdr:col>
      <xdr:colOff>171450</xdr:colOff>
      <xdr:row>40</xdr:row>
      <xdr:rowOff>8636</xdr:rowOff>
    </xdr:to>
    <xdr:sp macro="" textlink="">
      <xdr:nvSpPr>
        <xdr:cNvPr id="91" name="楕円 90"/>
        <xdr:cNvSpPr/>
      </xdr:nvSpPr>
      <xdr:spPr>
        <a:xfrm>
          <a:off x="1270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164863</xdr:rowOff>
    </xdr:from>
    <xdr:ext cx="762000" cy="259045"/>
    <xdr:sp macro="" textlink="">
      <xdr:nvSpPr>
        <xdr:cNvPr id="92" name="テキスト ボックス 91"/>
        <xdr:cNvSpPr txBox="1"/>
      </xdr:nvSpPr>
      <xdr:spPr>
        <a:xfrm>
          <a:off x="939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物件費に係る経常収支比率は、近年ほぼ横ばいで推移しており、類似団体平均を下回っている。要因としては、多額の費用を要するごみ処理業務などを一部事務組合で行っていることがあげられる。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今後は、職員数の削減及び民間委託の推進等により物件費（委託料など）の増加が見込まれるため公共施設の統廃合の検討や事務事業の見直しにより経常経費の削減に努める。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xdr:rowOff>
    </xdr:from>
    <xdr:to>
      <xdr:col>82</xdr:col>
      <xdr:colOff>107950</xdr:colOff>
      <xdr:row>14</xdr:row>
      <xdr:rowOff>22225</xdr:rowOff>
    </xdr:to>
    <xdr:cxnSp macro="">
      <xdr:nvCxnSpPr>
        <xdr:cNvPr id="129" name="直線コネクタ 128"/>
        <xdr:cNvCxnSpPr/>
      </xdr:nvCxnSpPr>
      <xdr:spPr>
        <a:xfrm>
          <a:off x="15671800" y="2403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136525</xdr:rowOff>
    </xdr:from>
    <xdr:to>
      <xdr:col>78</xdr:col>
      <xdr:colOff>69850</xdr:colOff>
      <xdr:row>14</xdr:row>
      <xdr:rowOff>3175</xdr:rowOff>
    </xdr:to>
    <xdr:cxnSp macro="">
      <xdr:nvCxnSpPr>
        <xdr:cNvPr id="132" name="直線コネクタ 131"/>
        <xdr:cNvCxnSpPr/>
      </xdr:nvCxnSpPr>
      <xdr:spPr>
        <a:xfrm>
          <a:off x="14782800" y="2365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136525</xdr:rowOff>
    </xdr:from>
    <xdr:to>
      <xdr:col>73</xdr:col>
      <xdr:colOff>180975</xdr:colOff>
      <xdr:row>13</xdr:row>
      <xdr:rowOff>155575</xdr:rowOff>
    </xdr:to>
    <xdr:cxnSp macro="">
      <xdr:nvCxnSpPr>
        <xdr:cNvPr id="135" name="直線コネクタ 134"/>
        <xdr:cNvCxnSpPr/>
      </xdr:nvCxnSpPr>
      <xdr:spPr>
        <a:xfrm flipV="1">
          <a:off x="13893800" y="2365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155575</xdr:rowOff>
    </xdr:from>
    <xdr:to>
      <xdr:col>69</xdr:col>
      <xdr:colOff>92075</xdr:colOff>
      <xdr:row>13</xdr:row>
      <xdr:rowOff>165100</xdr:rowOff>
    </xdr:to>
    <xdr:cxnSp macro="">
      <xdr:nvCxnSpPr>
        <xdr:cNvPr id="138" name="直線コネクタ 137"/>
        <xdr:cNvCxnSpPr/>
      </xdr:nvCxnSpPr>
      <xdr:spPr>
        <a:xfrm flipV="1">
          <a:off x="13004800" y="2384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142875</xdr:rowOff>
    </xdr:from>
    <xdr:to>
      <xdr:col>82</xdr:col>
      <xdr:colOff>158750</xdr:colOff>
      <xdr:row>14</xdr:row>
      <xdr:rowOff>73025</xdr:rowOff>
    </xdr:to>
    <xdr:sp macro="" textlink="">
      <xdr:nvSpPr>
        <xdr:cNvPr id="148" name="楕円 147"/>
        <xdr:cNvSpPr/>
      </xdr:nvSpPr>
      <xdr:spPr>
        <a:xfrm>
          <a:off x="164592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159402</xdr:rowOff>
    </xdr:from>
    <xdr:ext cx="762000" cy="259045"/>
    <xdr:sp macro="" textlink="">
      <xdr:nvSpPr>
        <xdr:cNvPr id="149" name="物件費該当値テキスト"/>
        <xdr:cNvSpPr txBox="1"/>
      </xdr:nvSpPr>
      <xdr:spPr>
        <a:xfrm>
          <a:off x="165989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123825</xdr:rowOff>
    </xdr:from>
    <xdr:to>
      <xdr:col>78</xdr:col>
      <xdr:colOff>120650</xdr:colOff>
      <xdr:row>14</xdr:row>
      <xdr:rowOff>53975</xdr:rowOff>
    </xdr:to>
    <xdr:sp macro="" textlink="">
      <xdr:nvSpPr>
        <xdr:cNvPr id="150" name="楕円 149"/>
        <xdr:cNvSpPr/>
      </xdr:nvSpPr>
      <xdr:spPr>
        <a:xfrm>
          <a:off x="15621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64152</xdr:rowOff>
    </xdr:from>
    <xdr:ext cx="736600" cy="259045"/>
    <xdr:sp macro="" textlink="">
      <xdr:nvSpPr>
        <xdr:cNvPr id="151" name="テキスト ボックス 150"/>
        <xdr:cNvSpPr txBox="1"/>
      </xdr:nvSpPr>
      <xdr:spPr>
        <a:xfrm>
          <a:off x="15290800" y="21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85725</xdr:rowOff>
    </xdr:from>
    <xdr:to>
      <xdr:col>74</xdr:col>
      <xdr:colOff>31750</xdr:colOff>
      <xdr:row>14</xdr:row>
      <xdr:rowOff>15875</xdr:rowOff>
    </xdr:to>
    <xdr:sp macro="" textlink="">
      <xdr:nvSpPr>
        <xdr:cNvPr id="152" name="楕円 151"/>
        <xdr:cNvSpPr/>
      </xdr:nvSpPr>
      <xdr:spPr>
        <a:xfrm>
          <a:off x="14732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26052</xdr:rowOff>
    </xdr:from>
    <xdr:ext cx="762000" cy="259045"/>
    <xdr:sp macro="" textlink="">
      <xdr:nvSpPr>
        <xdr:cNvPr id="153" name="テキスト ボックス 152"/>
        <xdr:cNvSpPr txBox="1"/>
      </xdr:nvSpPr>
      <xdr:spPr>
        <a:xfrm>
          <a:off x="14401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104775</xdr:rowOff>
    </xdr:from>
    <xdr:to>
      <xdr:col>69</xdr:col>
      <xdr:colOff>142875</xdr:colOff>
      <xdr:row>14</xdr:row>
      <xdr:rowOff>34925</xdr:rowOff>
    </xdr:to>
    <xdr:sp macro="" textlink="">
      <xdr:nvSpPr>
        <xdr:cNvPr id="154" name="楕円 153"/>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45102</xdr:rowOff>
    </xdr:from>
    <xdr:ext cx="762000" cy="259045"/>
    <xdr:sp macro="" textlink="">
      <xdr:nvSpPr>
        <xdr:cNvPr id="155" name="テキスト ボックス 154"/>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114300</xdr:rowOff>
    </xdr:from>
    <xdr:to>
      <xdr:col>65</xdr:col>
      <xdr:colOff>53975</xdr:colOff>
      <xdr:row>14</xdr:row>
      <xdr:rowOff>44450</xdr:rowOff>
    </xdr:to>
    <xdr:sp macro="" textlink="">
      <xdr:nvSpPr>
        <xdr:cNvPr id="156" name="楕円 155"/>
        <xdr:cNvSpPr/>
      </xdr:nvSpPr>
      <xdr:spPr>
        <a:xfrm>
          <a:off x="12954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54627</xdr:rowOff>
    </xdr:from>
    <xdr:ext cx="762000" cy="259045"/>
    <xdr:sp macro="" textlink="">
      <xdr:nvSpPr>
        <xdr:cNvPr id="157" name="テキスト ボックス 156"/>
        <xdr:cNvSpPr txBox="1"/>
      </xdr:nvSpPr>
      <xdr:spPr>
        <a:xfrm>
          <a:off x="12623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べて低い水準にあるが経年比較では年々増加傾向にある。これは、町の重点施策である少子化対策・子育て支援対策等の充実や高齢者人口の増加に伴う関係経費の増加があげられる。</a:t>
          </a:r>
        </a:p>
        <a:p>
          <a:r>
            <a:rPr kumimoji="1" lang="ja-JP" altLang="en-US" sz="1300">
              <a:latin typeface="ＭＳ Ｐゴシック" panose="020B0600070205080204" pitchFamily="50" charset="-128"/>
              <a:ea typeface="ＭＳ Ｐゴシック" panose="020B0600070205080204" pitchFamily="50" charset="-128"/>
            </a:rPr>
            <a:t>今後も高齢者人口の増加が続くため資格審査等の適正化による抑制を図るとともに単独事業の見直しも検討し削減に努める。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135165</xdr:rowOff>
    </xdr:to>
    <xdr:cxnSp macro="">
      <xdr:nvCxnSpPr>
        <xdr:cNvPr id="192" name="直線コネクタ 191"/>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69850</xdr:rowOff>
    </xdr:to>
    <xdr:cxnSp macro="">
      <xdr:nvCxnSpPr>
        <xdr:cNvPr id="195" name="直線コネクタ 194"/>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53522</xdr:rowOff>
    </xdr:to>
    <xdr:cxnSp macro="">
      <xdr:nvCxnSpPr>
        <xdr:cNvPr id="198" name="直線コネクタ 197"/>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201" name="直線コネクタ 200"/>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8" name="テキスト ボックス 217"/>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っているが、国民健康保険事業、後期高齢者医療事業、介護保険事業特別会計への繰出金が増加しているので、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10414</xdr:rowOff>
    </xdr:to>
    <xdr:cxnSp macro="">
      <xdr:nvCxnSpPr>
        <xdr:cNvPr id="250" name="直線コネクタ 249"/>
        <xdr:cNvCxnSpPr/>
      </xdr:nvCxnSpPr>
      <xdr:spPr>
        <a:xfrm>
          <a:off x="15671800" y="9773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1270</xdr:rowOff>
    </xdr:to>
    <xdr:cxnSp macro="">
      <xdr:nvCxnSpPr>
        <xdr:cNvPr id="253" name="直線コネクタ 252"/>
        <xdr:cNvCxnSpPr/>
      </xdr:nvCxnSpPr>
      <xdr:spPr>
        <a:xfrm>
          <a:off x="14782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1270</xdr:rowOff>
    </xdr:to>
    <xdr:cxnSp macro="">
      <xdr:nvCxnSpPr>
        <xdr:cNvPr id="256" name="直線コネクタ 255"/>
        <xdr:cNvCxnSpPr/>
      </xdr:nvCxnSpPr>
      <xdr:spPr>
        <a:xfrm flipV="1">
          <a:off x="13893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163576</xdr:rowOff>
    </xdr:from>
    <xdr:to>
      <xdr:col>69</xdr:col>
      <xdr:colOff>92075</xdr:colOff>
      <xdr:row>57</xdr:row>
      <xdr:rowOff>1270</xdr:rowOff>
    </xdr:to>
    <xdr:cxnSp macro="">
      <xdr:nvCxnSpPr>
        <xdr:cNvPr id="259" name="直線コネクタ 258"/>
        <xdr:cNvCxnSpPr/>
      </xdr:nvCxnSpPr>
      <xdr:spPr>
        <a:xfrm>
          <a:off x="13004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9" name="楕円 268"/>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70"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1" name="楕円 27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2" name="テキスト ボックス 27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3" name="楕円 272"/>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4" name="テキスト ボックス 27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5" name="楕円 274"/>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6" name="テキスト ボックス 275"/>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77" name="楕円 276"/>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78" name="テキスト ボックス 277"/>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一部事務組合への負担金の減少や各種団体への補助金の見直しにより改善され類似団体平均を下回っている。今後も、各種団体への補助金については、時代のニーズやその費用対効果などを十分精査し見直しや廃止実施し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8" name="直線コネクタ 307"/>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xdr:rowOff>
    </xdr:to>
    <xdr:cxnSp macro="">
      <xdr:nvCxnSpPr>
        <xdr:cNvPr id="311" name="直線コネクタ 310"/>
        <xdr:cNvCxnSpPr/>
      </xdr:nvCxnSpPr>
      <xdr:spPr>
        <a:xfrm flipV="1">
          <a:off x="14782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42418</xdr:rowOff>
    </xdr:to>
    <xdr:cxnSp macro="">
      <xdr:nvCxnSpPr>
        <xdr:cNvPr id="314" name="直線コネクタ 313"/>
        <xdr:cNvCxnSpPr/>
      </xdr:nvCxnSpPr>
      <xdr:spPr>
        <a:xfrm flipV="1">
          <a:off x="13893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60706</xdr:rowOff>
    </xdr:to>
    <xdr:cxnSp macro="">
      <xdr:nvCxnSpPr>
        <xdr:cNvPr id="317" name="直線コネクタ 316"/>
        <xdr:cNvCxnSpPr/>
      </xdr:nvCxnSpPr>
      <xdr:spPr>
        <a:xfrm flipV="1">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7" name="楕円 326"/>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8"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9" name="楕円 328"/>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0" name="テキスト ボックス 329"/>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1" name="楕円 33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2" name="テキスト ボックス 331"/>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3" name="楕円 332"/>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4" name="テキスト ボックス 33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5" name="楕円 33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6" name="テキスト ボックス 33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り入れにより類似団体平均を下回っているが、今後は大規模事業の影響により公債費の負担は増加傾向になることが見込まれるため新規事業については、優先性・緊急性を勘案し引き続き水準を抑え削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17272</xdr:rowOff>
    </xdr:to>
    <xdr:cxnSp macro="">
      <xdr:nvCxnSpPr>
        <xdr:cNvPr id="366" name="直線コネクタ 365"/>
        <xdr:cNvCxnSpPr/>
      </xdr:nvCxnSpPr>
      <xdr:spPr>
        <a:xfrm>
          <a:off x="3987800" y="13010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152146</xdr:rowOff>
    </xdr:to>
    <xdr:cxnSp macro="">
      <xdr:nvCxnSpPr>
        <xdr:cNvPr id="369" name="直線コネクタ 368"/>
        <xdr:cNvCxnSpPr/>
      </xdr:nvCxnSpPr>
      <xdr:spPr>
        <a:xfrm>
          <a:off x="3098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75</xdr:row>
      <xdr:rowOff>165863</xdr:rowOff>
    </xdr:to>
    <xdr:cxnSp macro="">
      <xdr:nvCxnSpPr>
        <xdr:cNvPr id="372" name="直線コネクタ 371"/>
        <xdr:cNvCxnSpPr/>
      </xdr:nvCxnSpPr>
      <xdr:spPr>
        <a:xfrm flipV="1">
          <a:off x="2209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75</xdr:row>
      <xdr:rowOff>165863</xdr:rowOff>
    </xdr:to>
    <xdr:cxnSp macro="">
      <xdr:nvCxnSpPr>
        <xdr:cNvPr id="375" name="直線コネクタ 374"/>
        <xdr:cNvCxnSpPr/>
      </xdr:nvCxnSpPr>
      <xdr:spPr>
        <a:xfrm>
          <a:off x="1320800" y="13024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5" name="楕円 384"/>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6"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7" name="楕円 386"/>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8" name="テキスト ボックス 387"/>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9" name="楕円 388"/>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90" name="テキスト ボックス 389"/>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1" name="楕円 390"/>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2" name="テキスト ボックス 391"/>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3" name="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主な要因は人件費である。人件費については、組織・事務事業の見直しや新規採用の抑制による職員数の減など行財政計画の取組を通じて人件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24130</xdr:rowOff>
    </xdr:to>
    <xdr:cxnSp macro="">
      <xdr:nvCxnSpPr>
        <xdr:cNvPr id="425" name="直線コネクタ 424"/>
        <xdr:cNvCxnSpPr/>
      </xdr:nvCxnSpPr>
      <xdr:spPr>
        <a:xfrm>
          <a:off x="15671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5842</xdr:rowOff>
    </xdr:to>
    <xdr:cxnSp macro="">
      <xdr:nvCxnSpPr>
        <xdr:cNvPr id="428" name="直線コネクタ 427"/>
        <xdr:cNvCxnSpPr/>
      </xdr:nvCxnSpPr>
      <xdr:spPr>
        <a:xfrm>
          <a:off x="14782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170435</xdr:rowOff>
    </xdr:to>
    <xdr:cxnSp macro="">
      <xdr:nvCxnSpPr>
        <xdr:cNvPr id="431" name="直線コネクタ 430"/>
        <xdr:cNvCxnSpPr/>
      </xdr:nvCxnSpPr>
      <xdr:spPr>
        <a:xfrm flipV="1">
          <a:off x="13893800" y="131663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170435</xdr:rowOff>
    </xdr:to>
    <xdr:cxnSp macro="">
      <xdr:nvCxnSpPr>
        <xdr:cNvPr id="434" name="直線コネクタ 433"/>
        <xdr:cNvCxnSpPr/>
      </xdr:nvCxnSpPr>
      <xdr:spPr>
        <a:xfrm>
          <a:off x="13004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4" name="楕円 443"/>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5"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6" name="楕円 445"/>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47" name="テキスト ボックス 44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8" name="楕円 447"/>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49" name="テキスト ボックス 448"/>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0" name="楕円 449"/>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1" name="テキスト ボックス 450"/>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2" name="楕円 451"/>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3" name="テキスト ボックス 452"/>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15527</xdr:rowOff>
    </xdr:from>
    <xdr:to>
      <xdr:col>29</xdr:col>
      <xdr:colOff>127000</xdr:colOff>
      <xdr:row>18</xdr:row>
      <xdr:rowOff>36436</xdr:rowOff>
    </xdr:to>
    <xdr:cxnSp macro="">
      <xdr:nvCxnSpPr>
        <xdr:cNvPr id="50" name="直線コネクタ 49"/>
        <xdr:cNvCxnSpPr/>
      </xdr:nvCxnSpPr>
      <xdr:spPr bwMode="auto">
        <a:xfrm flipV="1">
          <a:off x="5003800" y="3149252"/>
          <a:ext cx="647700" cy="2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31293</xdr:rowOff>
    </xdr:from>
    <xdr:to>
      <xdr:col>26</xdr:col>
      <xdr:colOff>50800</xdr:colOff>
      <xdr:row>18</xdr:row>
      <xdr:rowOff>36436</xdr:rowOff>
    </xdr:to>
    <xdr:cxnSp macro="">
      <xdr:nvCxnSpPr>
        <xdr:cNvPr id="53" name="直線コネクタ 52"/>
        <xdr:cNvCxnSpPr/>
      </xdr:nvCxnSpPr>
      <xdr:spPr bwMode="auto">
        <a:xfrm>
          <a:off x="4305300" y="3165018"/>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30523</xdr:rowOff>
    </xdr:from>
    <xdr:to>
      <xdr:col>22</xdr:col>
      <xdr:colOff>114300</xdr:colOff>
      <xdr:row>18</xdr:row>
      <xdr:rowOff>31293</xdr:rowOff>
    </xdr:to>
    <xdr:cxnSp macro="">
      <xdr:nvCxnSpPr>
        <xdr:cNvPr id="56" name="直線コネクタ 55"/>
        <xdr:cNvCxnSpPr/>
      </xdr:nvCxnSpPr>
      <xdr:spPr bwMode="auto">
        <a:xfrm>
          <a:off x="3606800" y="3164248"/>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30523</xdr:rowOff>
    </xdr:from>
    <xdr:to>
      <xdr:col>18</xdr:col>
      <xdr:colOff>177800</xdr:colOff>
      <xdr:row>18</xdr:row>
      <xdr:rowOff>95484</xdr:rowOff>
    </xdr:to>
    <xdr:cxnSp macro="">
      <xdr:nvCxnSpPr>
        <xdr:cNvPr id="59" name="直線コネクタ 58"/>
        <xdr:cNvCxnSpPr/>
      </xdr:nvCxnSpPr>
      <xdr:spPr bwMode="auto">
        <a:xfrm flipV="1">
          <a:off x="2908300" y="3164248"/>
          <a:ext cx="698500" cy="6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136177</xdr:rowOff>
    </xdr:from>
    <xdr:to>
      <xdr:col>29</xdr:col>
      <xdr:colOff>177800</xdr:colOff>
      <xdr:row>18</xdr:row>
      <xdr:rowOff>66327</xdr:rowOff>
    </xdr:to>
    <xdr:sp macro="" textlink="">
      <xdr:nvSpPr>
        <xdr:cNvPr id="69" name="楕円 68"/>
        <xdr:cNvSpPr/>
      </xdr:nvSpPr>
      <xdr:spPr bwMode="auto">
        <a:xfrm>
          <a:off x="5600700" y="309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108254</xdr:rowOff>
    </xdr:from>
    <xdr:ext cx="762000" cy="259045"/>
    <xdr:sp macro="" textlink="">
      <xdr:nvSpPr>
        <xdr:cNvPr id="70" name="人口1人当たり決算額の推移該当値テキスト130"/>
        <xdr:cNvSpPr txBox="1"/>
      </xdr:nvSpPr>
      <xdr:spPr>
        <a:xfrm>
          <a:off x="5740400" y="30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157086</xdr:rowOff>
    </xdr:from>
    <xdr:to>
      <xdr:col>26</xdr:col>
      <xdr:colOff>101600</xdr:colOff>
      <xdr:row>18</xdr:row>
      <xdr:rowOff>87236</xdr:rowOff>
    </xdr:to>
    <xdr:sp macro="" textlink="">
      <xdr:nvSpPr>
        <xdr:cNvPr id="71" name="楕円 70"/>
        <xdr:cNvSpPr/>
      </xdr:nvSpPr>
      <xdr:spPr bwMode="auto">
        <a:xfrm>
          <a:off x="4953000" y="311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72013</xdr:rowOff>
    </xdr:from>
    <xdr:ext cx="736600" cy="259045"/>
    <xdr:sp macro="" textlink="">
      <xdr:nvSpPr>
        <xdr:cNvPr id="72" name="テキスト ボックス 71"/>
        <xdr:cNvSpPr txBox="1"/>
      </xdr:nvSpPr>
      <xdr:spPr>
        <a:xfrm>
          <a:off x="4622800" y="320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151943</xdr:rowOff>
    </xdr:from>
    <xdr:to>
      <xdr:col>22</xdr:col>
      <xdr:colOff>165100</xdr:colOff>
      <xdr:row>18</xdr:row>
      <xdr:rowOff>82093</xdr:rowOff>
    </xdr:to>
    <xdr:sp macro="" textlink="">
      <xdr:nvSpPr>
        <xdr:cNvPr id="73" name="楕円 72"/>
        <xdr:cNvSpPr/>
      </xdr:nvSpPr>
      <xdr:spPr bwMode="auto">
        <a:xfrm>
          <a:off x="42545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66870</xdr:rowOff>
    </xdr:from>
    <xdr:ext cx="762000" cy="259045"/>
    <xdr:sp macro="" textlink="">
      <xdr:nvSpPr>
        <xdr:cNvPr id="74" name="テキスト ボックス 73"/>
        <xdr:cNvSpPr txBox="1"/>
      </xdr:nvSpPr>
      <xdr:spPr>
        <a:xfrm>
          <a:off x="3924300" y="32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151173</xdr:rowOff>
    </xdr:from>
    <xdr:to>
      <xdr:col>19</xdr:col>
      <xdr:colOff>38100</xdr:colOff>
      <xdr:row>18</xdr:row>
      <xdr:rowOff>81323</xdr:rowOff>
    </xdr:to>
    <xdr:sp macro="" textlink="">
      <xdr:nvSpPr>
        <xdr:cNvPr id="75" name="楕円 74"/>
        <xdr:cNvSpPr/>
      </xdr:nvSpPr>
      <xdr:spPr bwMode="auto">
        <a:xfrm>
          <a:off x="3556000" y="31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66100</xdr:rowOff>
    </xdr:from>
    <xdr:ext cx="762000" cy="259045"/>
    <xdr:sp macro="" textlink="">
      <xdr:nvSpPr>
        <xdr:cNvPr id="76" name="テキスト ボックス 75"/>
        <xdr:cNvSpPr txBox="1"/>
      </xdr:nvSpPr>
      <xdr:spPr>
        <a:xfrm>
          <a:off x="3225800" y="31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44684</xdr:rowOff>
    </xdr:from>
    <xdr:to>
      <xdr:col>15</xdr:col>
      <xdr:colOff>101600</xdr:colOff>
      <xdr:row>18</xdr:row>
      <xdr:rowOff>146284</xdr:rowOff>
    </xdr:to>
    <xdr:sp macro="" textlink="">
      <xdr:nvSpPr>
        <xdr:cNvPr id="77" name="楕円 76"/>
        <xdr:cNvSpPr/>
      </xdr:nvSpPr>
      <xdr:spPr bwMode="auto">
        <a:xfrm>
          <a:off x="2857500" y="317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131061</xdr:rowOff>
    </xdr:from>
    <xdr:ext cx="762000" cy="259045"/>
    <xdr:sp macro="" textlink="">
      <xdr:nvSpPr>
        <xdr:cNvPr id="78" name="テキスト ボックス 77"/>
        <xdr:cNvSpPr txBox="1"/>
      </xdr:nvSpPr>
      <xdr:spPr>
        <a:xfrm>
          <a:off x="2527300" y="326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103092</xdr:rowOff>
    </xdr:from>
    <xdr:to>
      <xdr:col>29</xdr:col>
      <xdr:colOff>127000</xdr:colOff>
      <xdr:row>36</xdr:row>
      <xdr:rowOff>149384</xdr:rowOff>
    </xdr:to>
    <xdr:cxnSp macro="">
      <xdr:nvCxnSpPr>
        <xdr:cNvPr id="111" name="直線コネクタ 110"/>
        <xdr:cNvCxnSpPr/>
      </xdr:nvCxnSpPr>
      <xdr:spPr bwMode="auto">
        <a:xfrm flipV="1">
          <a:off x="5003800" y="7056342"/>
          <a:ext cx="6477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130677</xdr:rowOff>
    </xdr:from>
    <xdr:to>
      <xdr:col>26</xdr:col>
      <xdr:colOff>50800</xdr:colOff>
      <xdr:row>36</xdr:row>
      <xdr:rowOff>149384</xdr:rowOff>
    </xdr:to>
    <xdr:cxnSp macro="">
      <xdr:nvCxnSpPr>
        <xdr:cNvPr id="114" name="直線コネクタ 113"/>
        <xdr:cNvCxnSpPr/>
      </xdr:nvCxnSpPr>
      <xdr:spPr bwMode="auto">
        <a:xfrm>
          <a:off x="4305300" y="7083927"/>
          <a:ext cx="698500" cy="1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130677</xdr:rowOff>
    </xdr:from>
    <xdr:to>
      <xdr:col>22</xdr:col>
      <xdr:colOff>114300</xdr:colOff>
      <xdr:row>36</xdr:row>
      <xdr:rowOff>146926</xdr:rowOff>
    </xdr:to>
    <xdr:cxnSp macro="">
      <xdr:nvCxnSpPr>
        <xdr:cNvPr id="117" name="直線コネクタ 116"/>
        <xdr:cNvCxnSpPr/>
      </xdr:nvCxnSpPr>
      <xdr:spPr bwMode="auto">
        <a:xfrm flipV="1">
          <a:off x="3606800" y="7083927"/>
          <a:ext cx="698500" cy="1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101549</xdr:rowOff>
    </xdr:from>
    <xdr:to>
      <xdr:col>18</xdr:col>
      <xdr:colOff>177800</xdr:colOff>
      <xdr:row>36</xdr:row>
      <xdr:rowOff>146926</xdr:rowOff>
    </xdr:to>
    <xdr:cxnSp macro="">
      <xdr:nvCxnSpPr>
        <xdr:cNvPr id="120" name="直線コネクタ 119"/>
        <xdr:cNvCxnSpPr/>
      </xdr:nvCxnSpPr>
      <xdr:spPr bwMode="auto">
        <a:xfrm>
          <a:off x="2908300" y="7054799"/>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52292</xdr:rowOff>
    </xdr:from>
    <xdr:to>
      <xdr:col>29</xdr:col>
      <xdr:colOff>177800</xdr:colOff>
      <xdr:row>36</xdr:row>
      <xdr:rowOff>153892</xdr:rowOff>
    </xdr:to>
    <xdr:sp macro="" textlink="">
      <xdr:nvSpPr>
        <xdr:cNvPr id="130" name="楕円 129"/>
        <xdr:cNvSpPr/>
      </xdr:nvSpPr>
      <xdr:spPr bwMode="auto">
        <a:xfrm>
          <a:off x="5600700" y="700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24369</xdr:rowOff>
    </xdr:from>
    <xdr:ext cx="762000" cy="259045"/>
    <xdr:sp macro="" textlink="">
      <xdr:nvSpPr>
        <xdr:cNvPr id="131" name="人口1人当たり決算額の推移該当値テキスト445"/>
        <xdr:cNvSpPr txBox="1"/>
      </xdr:nvSpPr>
      <xdr:spPr>
        <a:xfrm>
          <a:off x="5740400" y="697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98584</xdr:rowOff>
    </xdr:from>
    <xdr:to>
      <xdr:col>26</xdr:col>
      <xdr:colOff>101600</xdr:colOff>
      <xdr:row>37</xdr:row>
      <xdr:rowOff>28734</xdr:rowOff>
    </xdr:to>
    <xdr:sp macro="" textlink="">
      <xdr:nvSpPr>
        <xdr:cNvPr id="132" name="楕円 131"/>
        <xdr:cNvSpPr/>
      </xdr:nvSpPr>
      <xdr:spPr bwMode="auto">
        <a:xfrm>
          <a:off x="4953000" y="705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13511</xdr:rowOff>
    </xdr:from>
    <xdr:ext cx="736600" cy="259045"/>
    <xdr:sp macro="" textlink="">
      <xdr:nvSpPr>
        <xdr:cNvPr id="133" name="テキスト ボックス 132"/>
        <xdr:cNvSpPr txBox="1"/>
      </xdr:nvSpPr>
      <xdr:spPr>
        <a:xfrm>
          <a:off x="4622800" y="713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79877</xdr:rowOff>
    </xdr:from>
    <xdr:to>
      <xdr:col>22</xdr:col>
      <xdr:colOff>165100</xdr:colOff>
      <xdr:row>37</xdr:row>
      <xdr:rowOff>10027</xdr:rowOff>
    </xdr:to>
    <xdr:sp macro="" textlink="">
      <xdr:nvSpPr>
        <xdr:cNvPr id="134" name="楕円 133"/>
        <xdr:cNvSpPr/>
      </xdr:nvSpPr>
      <xdr:spPr bwMode="auto">
        <a:xfrm>
          <a:off x="4254500" y="703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166254</xdr:rowOff>
    </xdr:from>
    <xdr:ext cx="762000" cy="259045"/>
    <xdr:sp macro="" textlink="">
      <xdr:nvSpPr>
        <xdr:cNvPr id="135" name="テキスト ボックス 134"/>
        <xdr:cNvSpPr txBox="1"/>
      </xdr:nvSpPr>
      <xdr:spPr>
        <a:xfrm>
          <a:off x="3924300" y="71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96126</xdr:rowOff>
    </xdr:from>
    <xdr:to>
      <xdr:col>19</xdr:col>
      <xdr:colOff>38100</xdr:colOff>
      <xdr:row>37</xdr:row>
      <xdr:rowOff>26276</xdr:rowOff>
    </xdr:to>
    <xdr:sp macro="" textlink="">
      <xdr:nvSpPr>
        <xdr:cNvPr id="136" name="楕円 135"/>
        <xdr:cNvSpPr/>
      </xdr:nvSpPr>
      <xdr:spPr bwMode="auto">
        <a:xfrm>
          <a:off x="3556000" y="7049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11053</xdr:rowOff>
    </xdr:from>
    <xdr:ext cx="762000" cy="259045"/>
    <xdr:sp macro="" textlink="">
      <xdr:nvSpPr>
        <xdr:cNvPr id="137" name="テキスト ボックス 136"/>
        <xdr:cNvSpPr txBox="1"/>
      </xdr:nvSpPr>
      <xdr:spPr>
        <a:xfrm>
          <a:off x="3225800" y="713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50749</xdr:rowOff>
    </xdr:from>
    <xdr:to>
      <xdr:col>15</xdr:col>
      <xdr:colOff>101600</xdr:colOff>
      <xdr:row>36</xdr:row>
      <xdr:rowOff>152349</xdr:rowOff>
    </xdr:to>
    <xdr:sp macro="" textlink="">
      <xdr:nvSpPr>
        <xdr:cNvPr id="138" name="楕円 137"/>
        <xdr:cNvSpPr/>
      </xdr:nvSpPr>
      <xdr:spPr bwMode="auto">
        <a:xfrm>
          <a:off x="2857500" y="700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137126</xdr:rowOff>
    </xdr:from>
    <xdr:ext cx="762000" cy="259045"/>
    <xdr:sp macro="" textlink="">
      <xdr:nvSpPr>
        <xdr:cNvPr id="139" name="テキスト ボックス 138"/>
        <xdr:cNvSpPr txBox="1"/>
      </xdr:nvSpPr>
      <xdr:spPr>
        <a:xfrm>
          <a:off x="2527300" y="709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55369</xdr:rowOff>
    </xdr:from>
    <xdr:to>
      <xdr:col>24</xdr:col>
      <xdr:colOff>63500</xdr:colOff>
      <xdr:row>37</xdr:row>
      <xdr:rowOff>66670</xdr:rowOff>
    </xdr:to>
    <xdr:cxnSp macro="">
      <xdr:nvCxnSpPr>
        <xdr:cNvPr id="61" name="直線コネクタ 60"/>
        <xdr:cNvCxnSpPr/>
      </xdr:nvCxnSpPr>
      <xdr:spPr>
        <a:xfrm flipV="1">
          <a:off x="3797300" y="6399019"/>
          <a:ext cx="8382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66670</xdr:rowOff>
    </xdr:from>
    <xdr:to>
      <xdr:col>19</xdr:col>
      <xdr:colOff>177800</xdr:colOff>
      <xdr:row>37</xdr:row>
      <xdr:rowOff>73505</xdr:rowOff>
    </xdr:to>
    <xdr:cxnSp macro="">
      <xdr:nvCxnSpPr>
        <xdr:cNvPr id="64" name="直線コネクタ 63"/>
        <xdr:cNvCxnSpPr/>
      </xdr:nvCxnSpPr>
      <xdr:spPr>
        <a:xfrm flipV="1">
          <a:off x="2908300" y="641032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65215</xdr:rowOff>
    </xdr:from>
    <xdr:to>
      <xdr:col>15</xdr:col>
      <xdr:colOff>50800</xdr:colOff>
      <xdr:row>37</xdr:row>
      <xdr:rowOff>73505</xdr:rowOff>
    </xdr:to>
    <xdr:cxnSp macro="">
      <xdr:nvCxnSpPr>
        <xdr:cNvPr id="67" name="直線コネクタ 66"/>
        <xdr:cNvCxnSpPr/>
      </xdr:nvCxnSpPr>
      <xdr:spPr>
        <a:xfrm>
          <a:off x="2019300" y="6408865"/>
          <a:ext cx="889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170662</xdr:rowOff>
    </xdr:from>
    <xdr:ext cx="534377" cy="259045"/>
    <xdr:sp macro="" textlink="">
      <xdr:nvSpPr>
        <xdr:cNvPr id="69" name="テキスト ボックス 68"/>
        <xdr:cNvSpPr txBox="1"/>
      </xdr:nvSpPr>
      <xdr:spPr>
        <a:xfrm>
          <a:off x="2641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65215</xdr:rowOff>
    </xdr:from>
    <xdr:to>
      <xdr:col>10</xdr:col>
      <xdr:colOff>114300</xdr:colOff>
      <xdr:row>37</xdr:row>
      <xdr:rowOff>108405</xdr:rowOff>
    </xdr:to>
    <xdr:cxnSp macro="">
      <xdr:nvCxnSpPr>
        <xdr:cNvPr id="70" name="直線コネクタ 69"/>
        <xdr:cNvCxnSpPr/>
      </xdr:nvCxnSpPr>
      <xdr:spPr>
        <a:xfrm flipV="1">
          <a:off x="1130300" y="6408865"/>
          <a:ext cx="889000" cy="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4569</xdr:rowOff>
    </xdr:from>
    <xdr:to>
      <xdr:col>24</xdr:col>
      <xdr:colOff>114300</xdr:colOff>
      <xdr:row>37</xdr:row>
      <xdr:rowOff>106169</xdr:rowOff>
    </xdr:to>
    <xdr:sp macro="" textlink="">
      <xdr:nvSpPr>
        <xdr:cNvPr id="80" name="楕円 79"/>
        <xdr:cNvSpPr/>
      </xdr:nvSpPr>
      <xdr:spPr>
        <a:xfrm>
          <a:off x="4584700" y="63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27446</xdr:rowOff>
    </xdr:from>
    <xdr:ext cx="534377" cy="259045"/>
    <xdr:sp macro="" textlink="">
      <xdr:nvSpPr>
        <xdr:cNvPr id="81" name="人件費該当値テキスト"/>
        <xdr:cNvSpPr txBox="1"/>
      </xdr:nvSpPr>
      <xdr:spPr>
        <a:xfrm>
          <a:off x="4686300" y="61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15870</xdr:rowOff>
    </xdr:from>
    <xdr:to>
      <xdr:col>20</xdr:col>
      <xdr:colOff>38100</xdr:colOff>
      <xdr:row>37</xdr:row>
      <xdr:rowOff>117470</xdr:rowOff>
    </xdr:to>
    <xdr:sp macro="" textlink="">
      <xdr:nvSpPr>
        <xdr:cNvPr id="82" name="楕円 81"/>
        <xdr:cNvSpPr/>
      </xdr:nvSpPr>
      <xdr:spPr>
        <a:xfrm>
          <a:off x="3746500" y="63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133997</xdr:rowOff>
    </xdr:from>
    <xdr:ext cx="534377" cy="259045"/>
    <xdr:sp macro="" textlink="">
      <xdr:nvSpPr>
        <xdr:cNvPr id="83" name="テキスト ボックス 82"/>
        <xdr:cNvSpPr txBox="1"/>
      </xdr:nvSpPr>
      <xdr:spPr>
        <a:xfrm>
          <a:off x="3530111" y="6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22705</xdr:rowOff>
    </xdr:from>
    <xdr:to>
      <xdr:col>15</xdr:col>
      <xdr:colOff>101600</xdr:colOff>
      <xdr:row>37</xdr:row>
      <xdr:rowOff>124305</xdr:rowOff>
    </xdr:to>
    <xdr:sp macro="" textlink="">
      <xdr:nvSpPr>
        <xdr:cNvPr id="84" name="楕円 83"/>
        <xdr:cNvSpPr/>
      </xdr:nvSpPr>
      <xdr:spPr>
        <a:xfrm>
          <a:off x="2857500" y="63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140832</xdr:rowOff>
    </xdr:from>
    <xdr:ext cx="534377" cy="259045"/>
    <xdr:sp macro="" textlink="">
      <xdr:nvSpPr>
        <xdr:cNvPr id="85" name="テキスト ボックス 84"/>
        <xdr:cNvSpPr txBox="1"/>
      </xdr:nvSpPr>
      <xdr:spPr>
        <a:xfrm>
          <a:off x="2641111" y="61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14415</xdr:rowOff>
    </xdr:from>
    <xdr:to>
      <xdr:col>10</xdr:col>
      <xdr:colOff>165100</xdr:colOff>
      <xdr:row>37</xdr:row>
      <xdr:rowOff>116015</xdr:rowOff>
    </xdr:to>
    <xdr:sp macro="" textlink="">
      <xdr:nvSpPr>
        <xdr:cNvPr id="86" name="楕円 85"/>
        <xdr:cNvSpPr/>
      </xdr:nvSpPr>
      <xdr:spPr>
        <a:xfrm>
          <a:off x="1968500" y="63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132542</xdr:rowOff>
    </xdr:from>
    <xdr:ext cx="534377" cy="259045"/>
    <xdr:sp macro="" textlink="">
      <xdr:nvSpPr>
        <xdr:cNvPr id="87" name="テキスト ボックス 86"/>
        <xdr:cNvSpPr txBox="1"/>
      </xdr:nvSpPr>
      <xdr:spPr>
        <a:xfrm>
          <a:off x="1752111" y="61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57605</xdr:rowOff>
    </xdr:from>
    <xdr:to>
      <xdr:col>6</xdr:col>
      <xdr:colOff>38100</xdr:colOff>
      <xdr:row>37</xdr:row>
      <xdr:rowOff>159204</xdr:rowOff>
    </xdr:to>
    <xdr:sp macro="" textlink="">
      <xdr:nvSpPr>
        <xdr:cNvPr id="88" name="楕円 87"/>
        <xdr:cNvSpPr/>
      </xdr:nvSpPr>
      <xdr:spPr>
        <a:xfrm>
          <a:off x="1079500" y="6401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150332</xdr:rowOff>
    </xdr:from>
    <xdr:ext cx="534377" cy="259045"/>
    <xdr:sp macro="" textlink="">
      <xdr:nvSpPr>
        <xdr:cNvPr id="89" name="テキスト ボックス 88"/>
        <xdr:cNvSpPr txBox="1"/>
      </xdr:nvSpPr>
      <xdr:spPr>
        <a:xfrm>
          <a:off x="863111" y="64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169766</xdr:rowOff>
    </xdr:from>
    <xdr:to>
      <xdr:col>24</xdr:col>
      <xdr:colOff>63500</xdr:colOff>
      <xdr:row>57</xdr:row>
      <xdr:rowOff>13600</xdr:rowOff>
    </xdr:to>
    <xdr:cxnSp macro="">
      <xdr:nvCxnSpPr>
        <xdr:cNvPr id="116" name="直線コネクタ 115"/>
        <xdr:cNvCxnSpPr/>
      </xdr:nvCxnSpPr>
      <xdr:spPr>
        <a:xfrm>
          <a:off x="3797300" y="9770966"/>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169766</xdr:rowOff>
    </xdr:from>
    <xdr:to>
      <xdr:col>19</xdr:col>
      <xdr:colOff>177800</xdr:colOff>
      <xdr:row>57</xdr:row>
      <xdr:rowOff>20782</xdr:rowOff>
    </xdr:to>
    <xdr:cxnSp macro="">
      <xdr:nvCxnSpPr>
        <xdr:cNvPr id="119" name="直線コネクタ 118"/>
        <xdr:cNvCxnSpPr/>
      </xdr:nvCxnSpPr>
      <xdr:spPr>
        <a:xfrm flipV="1">
          <a:off x="2908300" y="977096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20782</xdr:rowOff>
    </xdr:from>
    <xdr:to>
      <xdr:col>15</xdr:col>
      <xdr:colOff>50800</xdr:colOff>
      <xdr:row>57</xdr:row>
      <xdr:rowOff>41946</xdr:rowOff>
    </xdr:to>
    <xdr:cxnSp macro="">
      <xdr:nvCxnSpPr>
        <xdr:cNvPr id="122" name="直線コネクタ 121"/>
        <xdr:cNvCxnSpPr/>
      </xdr:nvCxnSpPr>
      <xdr:spPr>
        <a:xfrm flipV="1">
          <a:off x="2019300" y="9793432"/>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41946</xdr:rowOff>
    </xdr:from>
    <xdr:to>
      <xdr:col>10</xdr:col>
      <xdr:colOff>114300</xdr:colOff>
      <xdr:row>57</xdr:row>
      <xdr:rowOff>80145</xdr:rowOff>
    </xdr:to>
    <xdr:cxnSp macro="">
      <xdr:nvCxnSpPr>
        <xdr:cNvPr id="125" name="直線コネクタ 124"/>
        <xdr:cNvCxnSpPr/>
      </xdr:nvCxnSpPr>
      <xdr:spPr>
        <a:xfrm flipV="1">
          <a:off x="1130300" y="9814596"/>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134250</xdr:rowOff>
    </xdr:from>
    <xdr:to>
      <xdr:col>24</xdr:col>
      <xdr:colOff>114300</xdr:colOff>
      <xdr:row>57</xdr:row>
      <xdr:rowOff>64400</xdr:rowOff>
    </xdr:to>
    <xdr:sp macro="" textlink="">
      <xdr:nvSpPr>
        <xdr:cNvPr id="135" name="楕円 134"/>
        <xdr:cNvSpPr/>
      </xdr:nvSpPr>
      <xdr:spPr>
        <a:xfrm>
          <a:off x="4584700" y="97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112677</xdr:rowOff>
    </xdr:from>
    <xdr:ext cx="534377" cy="259045"/>
    <xdr:sp macro="" textlink="">
      <xdr:nvSpPr>
        <xdr:cNvPr id="136" name="物件費該当値テキスト"/>
        <xdr:cNvSpPr txBox="1"/>
      </xdr:nvSpPr>
      <xdr:spPr>
        <a:xfrm>
          <a:off x="4686300" y="9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118966</xdr:rowOff>
    </xdr:from>
    <xdr:to>
      <xdr:col>20</xdr:col>
      <xdr:colOff>38100</xdr:colOff>
      <xdr:row>57</xdr:row>
      <xdr:rowOff>49116</xdr:rowOff>
    </xdr:to>
    <xdr:sp macro="" textlink="">
      <xdr:nvSpPr>
        <xdr:cNvPr id="137" name="楕円 136"/>
        <xdr:cNvSpPr/>
      </xdr:nvSpPr>
      <xdr:spPr>
        <a:xfrm>
          <a:off x="3746500" y="97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40243</xdr:rowOff>
    </xdr:from>
    <xdr:ext cx="534377" cy="259045"/>
    <xdr:sp macro="" textlink="">
      <xdr:nvSpPr>
        <xdr:cNvPr id="138" name="テキスト ボックス 137"/>
        <xdr:cNvSpPr txBox="1"/>
      </xdr:nvSpPr>
      <xdr:spPr>
        <a:xfrm>
          <a:off x="3530111" y="98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141432</xdr:rowOff>
    </xdr:from>
    <xdr:to>
      <xdr:col>15</xdr:col>
      <xdr:colOff>101600</xdr:colOff>
      <xdr:row>57</xdr:row>
      <xdr:rowOff>71582</xdr:rowOff>
    </xdr:to>
    <xdr:sp macro="" textlink="">
      <xdr:nvSpPr>
        <xdr:cNvPr id="139" name="楕円 138"/>
        <xdr:cNvSpPr/>
      </xdr:nvSpPr>
      <xdr:spPr>
        <a:xfrm>
          <a:off x="2857500" y="97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62709</xdr:rowOff>
    </xdr:from>
    <xdr:ext cx="534377" cy="259045"/>
    <xdr:sp macro="" textlink="">
      <xdr:nvSpPr>
        <xdr:cNvPr id="140" name="テキスト ボックス 139"/>
        <xdr:cNvSpPr txBox="1"/>
      </xdr:nvSpPr>
      <xdr:spPr>
        <a:xfrm>
          <a:off x="2641111" y="98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162596</xdr:rowOff>
    </xdr:from>
    <xdr:to>
      <xdr:col>10</xdr:col>
      <xdr:colOff>165100</xdr:colOff>
      <xdr:row>57</xdr:row>
      <xdr:rowOff>92746</xdr:rowOff>
    </xdr:to>
    <xdr:sp macro="" textlink="">
      <xdr:nvSpPr>
        <xdr:cNvPr id="141" name="楕円 140"/>
        <xdr:cNvSpPr/>
      </xdr:nvSpPr>
      <xdr:spPr>
        <a:xfrm>
          <a:off x="1968500" y="97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83873</xdr:rowOff>
    </xdr:from>
    <xdr:ext cx="534377" cy="259045"/>
    <xdr:sp macro="" textlink="">
      <xdr:nvSpPr>
        <xdr:cNvPr id="142" name="テキスト ボックス 141"/>
        <xdr:cNvSpPr txBox="1"/>
      </xdr:nvSpPr>
      <xdr:spPr>
        <a:xfrm>
          <a:off x="1752111" y="98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29345</xdr:rowOff>
    </xdr:from>
    <xdr:to>
      <xdr:col>6</xdr:col>
      <xdr:colOff>38100</xdr:colOff>
      <xdr:row>57</xdr:row>
      <xdr:rowOff>130945</xdr:rowOff>
    </xdr:to>
    <xdr:sp macro="" textlink="">
      <xdr:nvSpPr>
        <xdr:cNvPr id="143" name="楕円 142"/>
        <xdr:cNvSpPr/>
      </xdr:nvSpPr>
      <xdr:spPr>
        <a:xfrm>
          <a:off x="1079500" y="9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122072</xdr:rowOff>
    </xdr:from>
    <xdr:ext cx="534377" cy="259045"/>
    <xdr:sp macro="" textlink="">
      <xdr:nvSpPr>
        <xdr:cNvPr id="144" name="テキスト ボックス 143"/>
        <xdr:cNvSpPr txBox="1"/>
      </xdr:nvSpPr>
      <xdr:spPr>
        <a:xfrm>
          <a:off x="863111" y="98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21194</xdr:rowOff>
    </xdr:from>
    <xdr:to>
      <xdr:col>24</xdr:col>
      <xdr:colOff>63500</xdr:colOff>
      <xdr:row>78</xdr:row>
      <xdr:rowOff>22702</xdr:rowOff>
    </xdr:to>
    <xdr:cxnSp macro="">
      <xdr:nvCxnSpPr>
        <xdr:cNvPr id="171" name="直線コネクタ 170"/>
        <xdr:cNvCxnSpPr/>
      </xdr:nvCxnSpPr>
      <xdr:spPr>
        <a:xfrm>
          <a:off x="3797300" y="1339429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21194</xdr:rowOff>
    </xdr:from>
    <xdr:to>
      <xdr:col>19</xdr:col>
      <xdr:colOff>177800</xdr:colOff>
      <xdr:row>78</xdr:row>
      <xdr:rowOff>48808</xdr:rowOff>
    </xdr:to>
    <xdr:cxnSp macro="">
      <xdr:nvCxnSpPr>
        <xdr:cNvPr id="174" name="直線コネクタ 173"/>
        <xdr:cNvCxnSpPr/>
      </xdr:nvCxnSpPr>
      <xdr:spPr>
        <a:xfrm flipV="1">
          <a:off x="2908300" y="13394294"/>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48808</xdr:rowOff>
    </xdr:from>
    <xdr:to>
      <xdr:col>15</xdr:col>
      <xdr:colOff>50800</xdr:colOff>
      <xdr:row>78</xdr:row>
      <xdr:rowOff>50043</xdr:rowOff>
    </xdr:to>
    <xdr:cxnSp macro="">
      <xdr:nvCxnSpPr>
        <xdr:cNvPr id="177" name="直線コネクタ 176"/>
        <xdr:cNvCxnSpPr/>
      </xdr:nvCxnSpPr>
      <xdr:spPr>
        <a:xfrm flipV="1">
          <a:off x="2019300" y="1342190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32990</xdr:rowOff>
    </xdr:from>
    <xdr:to>
      <xdr:col>10</xdr:col>
      <xdr:colOff>114300</xdr:colOff>
      <xdr:row>78</xdr:row>
      <xdr:rowOff>50043</xdr:rowOff>
    </xdr:to>
    <xdr:cxnSp macro="">
      <xdr:nvCxnSpPr>
        <xdr:cNvPr id="180" name="直線コネクタ 179"/>
        <xdr:cNvCxnSpPr/>
      </xdr:nvCxnSpPr>
      <xdr:spPr>
        <a:xfrm>
          <a:off x="1130300" y="13406090"/>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143352</xdr:rowOff>
    </xdr:from>
    <xdr:to>
      <xdr:col>24</xdr:col>
      <xdr:colOff>114300</xdr:colOff>
      <xdr:row>78</xdr:row>
      <xdr:rowOff>73502</xdr:rowOff>
    </xdr:to>
    <xdr:sp macro="" textlink="">
      <xdr:nvSpPr>
        <xdr:cNvPr id="190" name="楕円 189"/>
        <xdr:cNvSpPr/>
      </xdr:nvSpPr>
      <xdr:spPr>
        <a:xfrm>
          <a:off x="4584700" y="133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58279</xdr:rowOff>
    </xdr:from>
    <xdr:ext cx="469744" cy="259045"/>
    <xdr:sp macro="" textlink="">
      <xdr:nvSpPr>
        <xdr:cNvPr id="191" name="維持補修費該当値テキスト"/>
        <xdr:cNvSpPr txBox="1"/>
      </xdr:nvSpPr>
      <xdr:spPr>
        <a:xfrm>
          <a:off x="4686300" y="1325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141844</xdr:rowOff>
    </xdr:from>
    <xdr:to>
      <xdr:col>20</xdr:col>
      <xdr:colOff>38100</xdr:colOff>
      <xdr:row>78</xdr:row>
      <xdr:rowOff>71994</xdr:rowOff>
    </xdr:to>
    <xdr:sp macro="" textlink="">
      <xdr:nvSpPr>
        <xdr:cNvPr id="192" name="楕円 191"/>
        <xdr:cNvSpPr/>
      </xdr:nvSpPr>
      <xdr:spPr>
        <a:xfrm>
          <a:off x="37465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63121</xdr:rowOff>
    </xdr:from>
    <xdr:ext cx="469744" cy="259045"/>
    <xdr:sp macro="" textlink="">
      <xdr:nvSpPr>
        <xdr:cNvPr id="193" name="テキスト ボックス 192"/>
        <xdr:cNvSpPr txBox="1"/>
      </xdr:nvSpPr>
      <xdr:spPr>
        <a:xfrm>
          <a:off x="3562428" y="1343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169458</xdr:rowOff>
    </xdr:from>
    <xdr:to>
      <xdr:col>15</xdr:col>
      <xdr:colOff>101600</xdr:colOff>
      <xdr:row>78</xdr:row>
      <xdr:rowOff>99608</xdr:rowOff>
    </xdr:to>
    <xdr:sp macro="" textlink="">
      <xdr:nvSpPr>
        <xdr:cNvPr id="194" name="楕円 193"/>
        <xdr:cNvSpPr/>
      </xdr:nvSpPr>
      <xdr:spPr>
        <a:xfrm>
          <a:off x="2857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90735</xdr:rowOff>
    </xdr:from>
    <xdr:ext cx="469744" cy="259045"/>
    <xdr:sp macro="" textlink="">
      <xdr:nvSpPr>
        <xdr:cNvPr id="195" name="テキスト ボックス 194"/>
        <xdr:cNvSpPr txBox="1"/>
      </xdr:nvSpPr>
      <xdr:spPr>
        <a:xfrm>
          <a:off x="2673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170693</xdr:rowOff>
    </xdr:from>
    <xdr:to>
      <xdr:col>10</xdr:col>
      <xdr:colOff>165100</xdr:colOff>
      <xdr:row>78</xdr:row>
      <xdr:rowOff>100843</xdr:rowOff>
    </xdr:to>
    <xdr:sp macro="" textlink="">
      <xdr:nvSpPr>
        <xdr:cNvPr id="196" name="楕円 195"/>
        <xdr:cNvSpPr/>
      </xdr:nvSpPr>
      <xdr:spPr>
        <a:xfrm>
          <a:off x="1968500" y="13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91970</xdr:rowOff>
    </xdr:from>
    <xdr:ext cx="469744" cy="259045"/>
    <xdr:sp macro="" textlink="">
      <xdr:nvSpPr>
        <xdr:cNvPr id="197" name="テキスト ボックス 196"/>
        <xdr:cNvSpPr txBox="1"/>
      </xdr:nvSpPr>
      <xdr:spPr>
        <a:xfrm>
          <a:off x="1784428" y="134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153640</xdr:rowOff>
    </xdr:from>
    <xdr:to>
      <xdr:col>6</xdr:col>
      <xdr:colOff>38100</xdr:colOff>
      <xdr:row>78</xdr:row>
      <xdr:rowOff>83790</xdr:rowOff>
    </xdr:to>
    <xdr:sp macro="" textlink="">
      <xdr:nvSpPr>
        <xdr:cNvPr id="198" name="楕円 197"/>
        <xdr:cNvSpPr/>
      </xdr:nvSpPr>
      <xdr:spPr>
        <a:xfrm>
          <a:off x="1079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74917</xdr:rowOff>
    </xdr:from>
    <xdr:ext cx="469744" cy="259045"/>
    <xdr:sp macro="" textlink="">
      <xdr:nvSpPr>
        <xdr:cNvPr id="199" name="テキスト ボックス 198"/>
        <xdr:cNvSpPr txBox="1"/>
      </xdr:nvSpPr>
      <xdr:spPr>
        <a:xfrm>
          <a:off x="895428" y="13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152516</xdr:rowOff>
    </xdr:from>
    <xdr:to>
      <xdr:col>24</xdr:col>
      <xdr:colOff>63500</xdr:colOff>
      <xdr:row>97</xdr:row>
      <xdr:rowOff>155417</xdr:rowOff>
    </xdr:to>
    <xdr:cxnSp macro="">
      <xdr:nvCxnSpPr>
        <xdr:cNvPr id="233" name="直線コネクタ 232"/>
        <xdr:cNvCxnSpPr/>
      </xdr:nvCxnSpPr>
      <xdr:spPr>
        <a:xfrm flipV="1">
          <a:off x="3797300" y="16783166"/>
          <a:ext cx="8382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155417</xdr:rowOff>
    </xdr:from>
    <xdr:to>
      <xdr:col>19</xdr:col>
      <xdr:colOff>177800</xdr:colOff>
      <xdr:row>98</xdr:row>
      <xdr:rowOff>23571</xdr:rowOff>
    </xdr:to>
    <xdr:cxnSp macro="">
      <xdr:nvCxnSpPr>
        <xdr:cNvPr id="236" name="直線コネクタ 235"/>
        <xdr:cNvCxnSpPr/>
      </xdr:nvCxnSpPr>
      <xdr:spPr>
        <a:xfrm flipV="1">
          <a:off x="2908300" y="16786067"/>
          <a:ext cx="889000" cy="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23571</xdr:rowOff>
    </xdr:from>
    <xdr:to>
      <xdr:col>15</xdr:col>
      <xdr:colOff>50800</xdr:colOff>
      <xdr:row>98</xdr:row>
      <xdr:rowOff>44489</xdr:rowOff>
    </xdr:to>
    <xdr:cxnSp macro="">
      <xdr:nvCxnSpPr>
        <xdr:cNvPr id="239" name="直線コネクタ 238"/>
        <xdr:cNvCxnSpPr/>
      </xdr:nvCxnSpPr>
      <xdr:spPr>
        <a:xfrm flipV="1">
          <a:off x="2019300" y="16825671"/>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14860</xdr:rowOff>
    </xdr:from>
    <xdr:ext cx="534377" cy="259045"/>
    <xdr:sp macro="" textlink="">
      <xdr:nvSpPr>
        <xdr:cNvPr id="241" name="テキスト ボックス 240"/>
        <xdr:cNvSpPr txBox="1"/>
      </xdr:nvSpPr>
      <xdr:spPr>
        <a:xfrm>
          <a:off x="2641111" y="163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44489</xdr:rowOff>
    </xdr:from>
    <xdr:to>
      <xdr:col>10</xdr:col>
      <xdr:colOff>114300</xdr:colOff>
      <xdr:row>98</xdr:row>
      <xdr:rowOff>104967</xdr:rowOff>
    </xdr:to>
    <xdr:cxnSp macro="">
      <xdr:nvCxnSpPr>
        <xdr:cNvPr id="242" name="直線コネクタ 241"/>
        <xdr:cNvCxnSpPr/>
      </xdr:nvCxnSpPr>
      <xdr:spPr>
        <a:xfrm flipV="1">
          <a:off x="1130300" y="16846589"/>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101716</xdr:rowOff>
    </xdr:from>
    <xdr:to>
      <xdr:col>24</xdr:col>
      <xdr:colOff>114300</xdr:colOff>
      <xdr:row>98</xdr:row>
      <xdr:rowOff>31866</xdr:rowOff>
    </xdr:to>
    <xdr:sp macro="" textlink="">
      <xdr:nvSpPr>
        <xdr:cNvPr id="252" name="楕円 251"/>
        <xdr:cNvSpPr/>
      </xdr:nvSpPr>
      <xdr:spPr>
        <a:xfrm>
          <a:off x="4584700" y="167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80143</xdr:rowOff>
    </xdr:from>
    <xdr:ext cx="534377" cy="259045"/>
    <xdr:sp macro="" textlink="">
      <xdr:nvSpPr>
        <xdr:cNvPr id="253" name="扶助費該当値テキスト"/>
        <xdr:cNvSpPr txBox="1"/>
      </xdr:nvSpPr>
      <xdr:spPr>
        <a:xfrm>
          <a:off x="4686300" y="16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104617</xdr:rowOff>
    </xdr:from>
    <xdr:to>
      <xdr:col>20</xdr:col>
      <xdr:colOff>38100</xdr:colOff>
      <xdr:row>98</xdr:row>
      <xdr:rowOff>34767</xdr:rowOff>
    </xdr:to>
    <xdr:sp macro="" textlink="">
      <xdr:nvSpPr>
        <xdr:cNvPr id="254" name="楕円 253"/>
        <xdr:cNvSpPr/>
      </xdr:nvSpPr>
      <xdr:spPr>
        <a:xfrm>
          <a:off x="3746500" y="167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25894</xdr:rowOff>
    </xdr:from>
    <xdr:ext cx="534377" cy="259045"/>
    <xdr:sp macro="" textlink="">
      <xdr:nvSpPr>
        <xdr:cNvPr id="255" name="テキスト ボックス 254"/>
        <xdr:cNvSpPr txBox="1"/>
      </xdr:nvSpPr>
      <xdr:spPr>
        <a:xfrm>
          <a:off x="3530111" y="168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144221</xdr:rowOff>
    </xdr:from>
    <xdr:to>
      <xdr:col>15</xdr:col>
      <xdr:colOff>101600</xdr:colOff>
      <xdr:row>98</xdr:row>
      <xdr:rowOff>74371</xdr:rowOff>
    </xdr:to>
    <xdr:sp macro="" textlink="">
      <xdr:nvSpPr>
        <xdr:cNvPr id="256" name="楕円 255"/>
        <xdr:cNvSpPr/>
      </xdr:nvSpPr>
      <xdr:spPr>
        <a:xfrm>
          <a:off x="2857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65498</xdr:rowOff>
    </xdr:from>
    <xdr:ext cx="534377" cy="259045"/>
    <xdr:sp macro="" textlink="">
      <xdr:nvSpPr>
        <xdr:cNvPr id="257" name="テキスト ボックス 256"/>
        <xdr:cNvSpPr txBox="1"/>
      </xdr:nvSpPr>
      <xdr:spPr>
        <a:xfrm>
          <a:off x="2641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165139</xdr:rowOff>
    </xdr:from>
    <xdr:to>
      <xdr:col>10</xdr:col>
      <xdr:colOff>165100</xdr:colOff>
      <xdr:row>98</xdr:row>
      <xdr:rowOff>95289</xdr:rowOff>
    </xdr:to>
    <xdr:sp macro="" textlink="">
      <xdr:nvSpPr>
        <xdr:cNvPr id="258" name="楕円 257"/>
        <xdr:cNvSpPr/>
      </xdr:nvSpPr>
      <xdr:spPr>
        <a:xfrm>
          <a:off x="1968500" y="167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86416</xdr:rowOff>
    </xdr:from>
    <xdr:ext cx="534377" cy="259045"/>
    <xdr:sp macro="" textlink="">
      <xdr:nvSpPr>
        <xdr:cNvPr id="259" name="テキスト ボックス 258"/>
        <xdr:cNvSpPr txBox="1"/>
      </xdr:nvSpPr>
      <xdr:spPr>
        <a:xfrm>
          <a:off x="1752111" y="168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54167</xdr:rowOff>
    </xdr:from>
    <xdr:to>
      <xdr:col>6</xdr:col>
      <xdr:colOff>38100</xdr:colOff>
      <xdr:row>98</xdr:row>
      <xdr:rowOff>155767</xdr:rowOff>
    </xdr:to>
    <xdr:sp macro="" textlink="">
      <xdr:nvSpPr>
        <xdr:cNvPr id="260" name="楕円 259"/>
        <xdr:cNvSpPr/>
      </xdr:nvSpPr>
      <xdr:spPr>
        <a:xfrm>
          <a:off x="1079500" y="168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146894</xdr:rowOff>
    </xdr:from>
    <xdr:ext cx="534377" cy="259045"/>
    <xdr:sp macro="" textlink="">
      <xdr:nvSpPr>
        <xdr:cNvPr id="261" name="テキスト ボックス 260"/>
        <xdr:cNvSpPr txBox="1"/>
      </xdr:nvSpPr>
      <xdr:spPr>
        <a:xfrm>
          <a:off x="863111" y="169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164261</xdr:rowOff>
    </xdr:from>
    <xdr:to>
      <xdr:col>55</xdr:col>
      <xdr:colOff>0</xdr:colOff>
      <xdr:row>37</xdr:row>
      <xdr:rowOff>34800</xdr:rowOff>
    </xdr:to>
    <xdr:cxnSp macro="">
      <xdr:nvCxnSpPr>
        <xdr:cNvPr id="288" name="直線コネクタ 287"/>
        <xdr:cNvCxnSpPr/>
      </xdr:nvCxnSpPr>
      <xdr:spPr>
        <a:xfrm flipV="1">
          <a:off x="9639300" y="6336461"/>
          <a:ext cx="838200" cy="4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1059</xdr:rowOff>
    </xdr:from>
    <xdr:to>
      <xdr:col>50</xdr:col>
      <xdr:colOff>114300</xdr:colOff>
      <xdr:row>37</xdr:row>
      <xdr:rowOff>34800</xdr:rowOff>
    </xdr:to>
    <xdr:cxnSp macro="">
      <xdr:nvCxnSpPr>
        <xdr:cNvPr id="291" name="直線コネクタ 290"/>
        <xdr:cNvCxnSpPr/>
      </xdr:nvCxnSpPr>
      <xdr:spPr>
        <a:xfrm>
          <a:off x="8750300" y="6173259"/>
          <a:ext cx="889000" cy="2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1059</xdr:rowOff>
    </xdr:from>
    <xdr:to>
      <xdr:col>45</xdr:col>
      <xdr:colOff>177800</xdr:colOff>
      <xdr:row>37</xdr:row>
      <xdr:rowOff>82504</xdr:rowOff>
    </xdr:to>
    <xdr:cxnSp macro="">
      <xdr:nvCxnSpPr>
        <xdr:cNvPr id="294" name="直線コネクタ 293"/>
        <xdr:cNvCxnSpPr/>
      </xdr:nvCxnSpPr>
      <xdr:spPr>
        <a:xfrm flipV="1">
          <a:off x="7861300" y="6173259"/>
          <a:ext cx="889000" cy="2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296" name="テキスト ボックス 295"/>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82504</xdr:rowOff>
    </xdr:from>
    <xdr:to>
      <xdr:col>41</xdr:col>
      <xdr:colOff>50800</xdr:colOff>
      <xdr:row>37</xdr:row>
      <xdr:rowOff>88279</xdr:rowOff>
    </xdr:to>
    <xdr:cxnSp macro="">
      <xdr:nvCxnSpPr>
        <xdr:cNvPr id="297" name="直線コネクタ 296"/>
        <xdr:cNvCxnSpPr/>
      </xdr:nvCxnSpPr>
      <xdr:spPr>
        <a:xfrm flipV="1">
          <a:off x="6972300" y="642615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113461</xdr:rowOff>
    </xdr:from>
    <xdr:to>
      <xdr:col>55</xdr:col>
      <xdr:colOff>50800</xdr:colOff>
      <xdr:row>37</xdr:row>
      <xdr:rowOff>43611</xdr:rowOff>
    </xdr:to>
    <xdr:sp macro="" textlink="">
      <xdr:nvSpPr>
        <xdr:cNvPr id="307" name="楕円 306"/>
        <xdr:cNvSpPr/>
      </xdr:nvSpPr>
      <xdr:spPr>
        <a:xfrm>
          <a:off x="10426700" y="62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91888</xdr:rowOff>
    </xdr:from>
    <xdr:ext cx="534377" cy="259045"/>
    <xdr:sp macro="" textlink="">
      <xdr:nvSpPr>
        <xdr:cNvPr id="308" name="補助費等該当値テキスト"/>
        <xdr:cNvSpPr txBox="1"/>
      </xdr:nvSpPr>
      <xdr:spPr>
        <a:xfrm>
          <a:off x="10528300" y="62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155450</xdr:rowOff>
    </xdr:from>
    <xdr:to>
      <xdr:col>50</xdr:col>
      <xdr:colOff>165100</xdr:colOff>
      <xdr:row>37</xdr:row>
      <xdr:rowOff>85600</xdr:rowOff>
    </xdr:to>
    <xdr:sp macro="" textlink="">
      <xdr:nvSpPr>
        <xdr:cNvPr id="309" name="楕円 308"/>
        <xdr:cNvSpPr/>
      </xdr:nvSpPr>
      <xdr:spPr>
        <a:xfrm>
          <a:off x="9588500" y="6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76727</xdr:rowOff>
    </xdr:from>
    <xdr:ext cx="534377" cy="259045"/>
    <xdr:sp macro="" textlink="">
      <xdr:nvSpPr>
        <xdr:cNvPr id="310" name="テキスト ボックス 309"/>
        <xdr:cNvSpPr txBox="1"/>
      </xdr:nvSpPr>
      <xdr:spPr>
        <a:xfrm>
          <a:off x="9372111" y="64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121709</xdr:rowOff>
    </xdr:from>
    <xdr:to>
      <xdr:col>46</xdr:col>
      <xdr:colOff>38100</xdr:colOff>
      <xdr:row>36</xdr:row>
      <xdr:rowOff>51859</xdr:rowOff>
    </xdr:to>
    <xdr:sp macro="" textlink="">
      <xdr:nvSpPr>
        <xdr:cNvPr id="311" name="楕円 310"/>
        <xdr:cNvSpPr/>
      </xdr:nvSpPr>
      <xdr:spPr>
        <a:xfrm>
          <a:off x="8699500" y="61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68386</xdr:rowOff>
    </xdr:from>
    <xdr:ext cx="599010" cy="259045"/>
    <xdr:sp macro="" textlink="">
      <xdr:nvSpPr>
        <xdr:cNvPr id="312" name="テキスト ボックス 311"/>
        <xdr:cNvSpPr txBox="1"/>
      </xdr:nvSpPr>
      <xdr:spPr>
        <a:xfrm>
          <a:off x="8450795" y="58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31704</xdr:rowOff>
    </xdr:from>
    <xdr:to>
      <xdr:col>41</xdr:col>
      <xdr:colOff>101600</xdr:colOff>
      <xdr:row>37</xdr:row>
      <xdr:rowOff>133304</xdr:rowOff>
    </xdr:to>
    <xdr:sp macro="" textlink="">
      <xdr:nvSpPr>
        <xdr:cNvPr id="313" name="楕円 312"/>
        <xdr:cNvSpPr/>
      </xdr:nvSpPr>
      <xdr:spPr>
        <a:xfrm>
          <a:off x="7810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124431</xdr:rowOff>
    </xdr:from>
    <xdr:ext cx="534377" cy="259045"/>
    <xdr:sp macro="" textlink="">
      <xdr:nvSpPr>
        <xdr:cNvPr id="314" name="テキスト ボックス 313"/>
        <xdr:cNvSpPr txBox="1"/>
      </xdr:nvSpPr>
      <xdr:spPr>
        <a:xfrm>
          <a:off x="7594111" y="64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37479</xdr:rowOff>
    </xdr:from>
    <xdr:to>
      <xdr:col>36</xdr:col>
      <xdr:colOff>165100</xdr:colOff>
      <xdr:row>37</xdr:row>
      <xdr:rowOff>139079</xdr:rowOff>
    </xdr:to>
    <xdr:sp macro="" textlink="">
      <xdr:nvSpPr>
        <xdr:cNvPr id="315" name="楕円 314"/>
        <xdr:cNvSpPr/>
      </xdr:nvSpPr>
      <xdr:spPr>
        <a:xfrm>
          <a:off x="6921500" y="63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130205</xdr:rowOff>
    </xdr:from>
    <xdr:ext cx="534377" cy="259045"/>
    <xdr:sp macro="" textlink="">
      <xdr:nvSpPr>
        <xdr:cNvPr id="316" name="テキスト ボックス 315"/>
        <xdr:cNvSpPr txBox="1"/>
      </xdr:nvSpPr>
      <xdr:spPr>
        <a:xfrm>
          <a:off x="6705111" y="64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13448</xdr:rowOff>
    </xdr:from>
    <xdr:to>
      <xdr:col>55</xdr:col>
      <xdr:colOff>0</xdr:colOff>
      <xdr:row>58</xdr:row>
      <xdr:rowOff>105444</xdr:rowOff>
    </xdr:to>
    <xdr:cxnSp macro="">
      <xdr:nvCxnSpPr>
        <xdr:cNvPr id="345" name="直線コネクタ 344"/>
        <xdr:cNvCxnSpPr/>
      </xdr:nvCxnSpPr>
      <xdr:spPr>
        <a:xfrm>
          <a:off x="9639300" y="9957548"/>
          <a:ext cx="8382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140706</xdr:rowOff>
    </xdr:from>
    <xdr:to>
      <xdr:col>50</xdr:col>
      <xdr:colOff>114300</xdr:colOff>
      <xdr:row>58</xdr:row>
      <xdr:rowOff>13448</xdr:rowOff>
    </xdr:to>
    <xdr:cxnSp macro="">
      <xdr:nvCxnSpPr>
        <xdr:cNvPr id="348" name="直線コネクタ 347"/>
        <xdr:cNvCxnSpPr/>
      </xdr:nvCxnSpPr>
      <xdr:spPr>
        <a:xfrm>
          <a:off x="8750300" y="9741906"/>
          <a:ext cx="889000" cy="2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140706</xdr:rowOff>
    </xdr:from>
    <xdr:to>
      <xdr:col>45</xdr:col>
      <xdr:colOff>177800</xdr:colOff>
      <xdr:row>58</xdr:row>
      <xdr:rowOff>22603</xdr:rowOff>
    </xdr:to>
    <xdr:cxnSp macro="">
      <xdr:nvCxnSpPr>
        <xdr:cNvPr id="351" name="直線コネクタ 350"/>
        <xdr:cNvCxnSpPr/>
      </xdr:nvCxnSpPr>
      <xdr:spPr>
        <a:xfrm flipV="1">
          <a:off x="7861300" y="9741906"/>
          <a:ext cx="889000" cy="2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25067</xdr:rowOff>
    </xdr:from>
    <xdr:ext cx="599010" cy="259045"/>
    <xdr:sp macro="" textlink="">
      <xdr:nvSpPr>
        <xdr:cNvPr id="353" name="テキスト ボックス 352"/>
        <xdr:cNvSpPr txBox="1"/>
      </xdr:nvSpPr>
      <xdr:spPr>
        <a:xfrm>
          <a:off x="8450795" y="979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139826</xdr:rowOff>
    </xdr:from>
    <xdr:to>
      <xdr:col>41</xdr:col>
      <xdr:colOff>50800</xdr:colOff>
      <xdr:row>58</xdr:row>
      <xdr:rowOff>22603</xdr:rowOff>
    </xdr:to>
    <xdr:cxnSp macro="">
      <xdr:nvCxnSpPr>
        <xdr:cNvPr id="354" name="直線コネクタ 353"/>
        <xdr:cNvCxnSpPr/>
      </xdr:nvCxnSpPr>
      <xdr:spPr>
        <a:xfrm>
          <a:off x="6972300" y="9912476"/>
          <a:ext cx="889000" cy="5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54644</xdr:rowOff>
    </xdr:from>
    <xdr:to>
      <xdr:col>55</xdr:col>
      <xdr:colOff>50800</xdr:colOff>
      <xdr:row>58</xdr:row>
      <xdr:rowOff>156244</xdr:rowOff>
    </xdr:to>
    <xdr:sp macro="" textlink="">
      <xdr:nvSpPr>
        <xdr:cNvPr id="364" name="楕円 363"/>
        <xdr:cNvSpPr/>
      </xdr:nvSpPr>
      <xdr:spPr>
        <a:xfrm>
          <a:off x="10426700" y="9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141021</xdr:rowOff>
    </xdr:from>
    <xdr:ext cx="534377" cy="259045"/>
    <xdr:sp macro="" textlink="">
      <xdr:nvSpPr>
        <xdr:cNvPr id="365" name="普通建設事業費該当値テキスト"/>
        <xdr:cNvSpPr txBox="1"/>
      </xdr:nvSpPr>
      <xdr:spPr>
        <a:xfrm>
          <a:off x="10528300" y="99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134098</xdr:rowOff>
    </xdr:from>
    <xdr:to>
      <xdr:col>50</xdr:col>
      <xdr:colOff>165100</xdr:colOff>
      <xdr:row>58</xdr:row>
      <xdr:rowOff>64248</xdr:rowOff>
    </xdr:to>
    <xdr:sp macro="" textlink="">
      <xdr:nvSpPr>
        <xdr:cNvPr id="366" name="楕円 365"/>
        <xdr:cNvSpPr/>
      </xdr:nvSpPr>
      <xdr:spPr>
        <a:xfrm>
          <a:off x="9588500" y="99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55375</xdr:rowOff>
    </xdr:from>
    <xdr:ext cx="534377" cy="259045"/>
    <xdr:sp macro="" textlink="">
      <xdr:nvSpPr>
        <xdr:cNvPr id="367" name="テキスト ボックス 366"/>
        <xdr:cNvSpPr txBox="1"/>
      </xdr:nvSpPr>
      <xdr:spPr>
        <a:xfrm>
          <a:off x="9372111" y="99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89906</xdr:rowOff>
    </xdr:from>
    <xdr:to>
      <xdr:col>46</xdr:col>
      <xdr:colOff>38100</xdr:colOff>
      <xdr:row>57</xdr:row>
      <xdr:rowOff>20056</xdr:rowOff>
    </xdr:to>
    <xdr:sp macro="" textlink="">
      <xdr:nvSpPr>
        <xdr:cNvPr id="368" name="楕円 367"/>
        <xdr:cNvSpPr/>
      </xdr:nvSpPr>
      <xdr:spPr>
        <a:xfrm>
          <a:off x="8699500" y="96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36583</xdr:rowOff>
    </xdr:from>
    <xdr:ext cx="599010" cy="259045"/>
    <xdr:sp macro="" textlink="">
      <xdr:nvSpPr>
        <xdr:cNvPr id="369" name="テキスト ボックス 368"/>
        <xdr:cNvSpPr txBox="1"/>
      </xdr:nvSpPr>
      <xdr:spPr>
        <a:xfrm>
          <a:off x="8450795" y="94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143253</xdr:rowOff>
    </xdr:from>
    <xdr:to>
      <xdr:col>41</xdr:col>
      <xdr:colOff>101600</xdr:colOff>
      <xdr:row>58</xdr:row>
      <xdr:rowOff>73403</xdr:rowOff>
    </xdr:to>
    <xdr:sp macro="" textlink="">
      <xdr:nvSpPr>
        <xdr:cNvPr id="370" name="楕円 369"/>
        <xdr:cNvSpPr/>
      </xdr:nvSpPr>
      <xdr:spPr>
        <a:xfrm>
          <a:off x="7810500" y="99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64530</xdr:rowOff>
    </xdr:from>
    <xdr:ext cx="534377" cy="259045"/>
    <xdr:sp macro="" textlink="">
      <xdr:nvSpPr>
        <xdr:cNvPr id="371" name="テキスト ボックス 370"/>
        <xdr:cNvSpPr txBox="1"/>
      </xdr:nvSpPr>
      <xdr:spPr>
        <a:xfrm>
          <a:off x="7594111" y="100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89026</xdr:rowOff>
    </xdr:from>
    <xdr:to>
      <xdr:col>36</xdr:col>
      <xdr:colOff>165100</xdr:colOff>
      <xdr:row>58</xdr:row>
      <xdr:rowOff>19176</xdr:rowOff>
    </xdr:to>
    <xdr:sp macro="" textlink="">
      <xdr:nvSpPr>
        <xdr:cNvPr id="372" name="楕円 371"/>
        <xdr:cNvSpPr/>
      </xdr:nvSpPr>
      <xdr:spPr>
        <a:xfrm>
          <a:off x="6921500" y="98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10303</xdr:rowOff>
    </xdr:from>
    <xdr:ext cx="534377" cy="259045"/>
    <xdr:sp macro="" textlink="">
      <xdr:nvSpPr>
        <xdr:cNvPr id="373" name="テキスト ボックス 372"/>
        <xdr:cNvSpPr txBox="1"/>
      </xdr:nvSpPr>
      <xdr:spPr>
        <a:xfrm>
          <a:off x="6705111" y="99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159322</xdr:rowOff>
    </xdr:from>
    <xdr:to>
      <xdr:col>55</xdr:col>
      <xdr:colOff>0</xdr:colOff>
      <xdr:row>79</xdr:row>
      <xdr:rowOff>21994</xdr:rowOff>
    </xdr:to>
    <xdr:cxnSp macro="">
      <xdr:nvCxnSpPr>
        <xdr:cNvPr id="402" name="直線コネクタ 401"/>
        <xdr:cNvCxnSpPr/>
      </xdr:nvCxnSpPr>
      <xdr:spPr>
        <a:xfrm flipV="1">
          <a:off x="9639300" y="13532422"/>
          <a:ext cx="838200" cy="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142481</xdr:rowOff>
    </xdr:from>
    <xdr:to>
      <xdr:col>50</xdr:col>
      <xdr:colOff>114300</xdr:colOff>
      <xdr:row>79</xdr:row>
      <xdr:rowOff>21994</xdr:rowOff>
    </xdr:to>
    <xdr:cxnSp macro="">
      <xdr:nvCxnSpPr>
        <xdr:cNvPr id="405" name="直線コネクタ 404"/>
        <xdr:cNvCxnSpPr/>
      </xdr:nvCxnSpPr>
      <xdr:spPr>
        <a:xfrm>
          <a:off x="8750300" y="13172681"/>
          <a:ext cx="889000" cy="39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142481</xdr:rowOff>
    </xdr:from>
    <xdr:to>
      <xdr:col>45</xdr:col>
      <xdr:colOff>177800</xdr:colOff>
      <xdr:row>77</xdr:row>
      <xdr:rowOff>151146</xdr:rowOff>
    </xdr:to>
    <xdr:cxnSp macro="">
      <xdr:nvCxnSpPr>
        <xdr:cNvPr id="408" name="直線コネクタ 407"/>
        <xdr:cNvCxnSpPr/>
      </xdr:nvCxnSpPr>
      <xdr:spPr>
        <a:xfrm flipV="1">
          <a:off x="7861300" y="13172681"/>
          <a:ext cx="889000" cy="18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108522</xdr:rowOff>
    </xdr:from>
    <xdr:to>
      <xdr:col>55</xdr:col>
      <xdr:colOff>50800</xdr:colOff>
      <xdr:row>79</xdr:row>
      <xdr:rowOff>38672</xdr:rowOff>
    </xdr:to>
    <xdr:sp macro="" textlink="">
      <xdr:nvSpPr>
        <xdr:cNvPr id="418" name="楕円 417"/>
        <xdr:cNvSpPr/>
      </xdr:nvSpPr>
      <xdr:spPr>
        <a:xfrm>
          <a:off x="104267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23449</xdr:rowOff>
    </xdr:from>
    <xdr:ext cx="469744" cy="259045"/>
    <xdr:sp macro="" textlink="">
      <xdr:nvSpPr>
        <xdr:cNvPr id="419" name="普通建設事業費 （ うち新規整備　）該当値テキスト"/>
        <xdr:cNvSpPr txBox="1"/>
      </xdr:nvSpPr>
      <xdr:spPr>
        <a:xfrm>
          <a:off x="10528300" y="1339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142644</xdr:rowOff>
    </xdr:from>
    <xdr:to>
      <xdr:col>50</xdr:col>
      <xdr:colOff>165100</xdr:colOff>
      <xdr:row>79</xdr:row>
      <xdr:rowOff>72794</xdr:rowOff>
    </xdr:to>
    <xdr:sp macro="" textlink="">
      <xdr:nvSpPr>
        <xdr:cNvPr id="420" name="楕円 419"/>
        <xdr:cNvSpPr/>
      </xdr:nvSpPr>
      <xdr:spPr>
        <a:xfrm>
          <a:off x="9588500" y="135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63921</xdr:rowOff>
    </xdr:from>
    <xdr:ext cx="469744" cy="259045"/>
    <xdr:sp macro="" textlink="">
      <xdr:nvSpPr>
        <xdr:cNvPr id="421" name="テキスト ボックス 420"/>
        <xdr:cNvSpPr txBox="1"/>
      </xdr:nvSpPr>
      <xdr:spPr>
        <a:xfrm>
          <a:off x="9404428" y="136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91681</xdr:rowOff>
    </xdr:from>
    <xdr:to>
      <xdr:col>46</xdr:col>
      <xdr:colOff>38100</xdr:colOff>
      <xdr:row>77</xdr:row>
      <xdr:rowOff>21831</xdr:rowOff>
    </xdr:to>
    <xdr:sp macro="" textlink="">
      <xdr:nvSpPr>
        <xdr:cNvPr id="422" name="楕円 421"/>
        <xdr:cNvSpPr/>
      </xdr:nvSpPr>
      <xdr:spPr>
        <a:xfrm>
          <a:off x="8699500" y="131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12958</xdr:rowOff>
    </xdr:from>
    <xdr:ext cx="534377" cy="259045"/>
    <xdr:sp macro="" textlink="">
      <xdr:nvSpPr>
        <xdr:cNvPr id="423" name="テキスト ボックス 422"/>
        <xdr:cNvSpPr txBox="1"/>
      </xdr:nvSpPr>
      <xdr:spPr>
        <a:xfrm>
          <a:off x="8483111" y="132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100346</xdr:rowOff>
    </xdr:from>
    <xdr:to>
      <xdr:col>41</xdr:col>
      <xdr:colOff>101600</xdr:colOff>
      <xdr:row>78</xdr:row>
      <xdr:rowOff>30496</xdr:rowOff>
    </xdr:to>
    <xdr:sp macro="" textlink="">
      <xdr:nvSpPr>
        <xdr:cNvPr id="424" name="楕円 423"/>
        <xdr:cNvSpPr/>
      </xdr:nvSpPr>
      <xdr:spPr>
        <a:xfrm>
          <a:off x="7810500" y="133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21623</xdr:rowOff>
    </xdr:from>
    <xdr:ext cx="534377" cy="259045"/>
    <xdr:sp macro="" textlink="">
      <xdr:nvSpPr>
        <xdr:cNvPr id="425" name="テキスト ボックス 424"/>
        <xdr:cNvSpPr txBox="1"/>
      </xdr:nvSpPr>
      <xdr:spPr>
        <a:xfrm>
          <a:off x="7594111" y="133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57869</xdr:rowOff>
    </xdr:from>
    <xdr:to>
      <xdr:col>55</xdr:col>
      <xdr:colOff>0</xdr:colOff>
      <xdr:row>98</xdr:row>
      <xdr:rowOff>90407</xdr:rowOff>
    </xdr:to>
    <xdr:cxnSp macro="">
      <xdr:nvCxnSpPr>
        <xdr:cNvPr id="454" name="直線コネクタ 453"/>
        <xdr:cNvCxnSpPr/>
      </xdr:nvCxnSpPr>
      <xdr:spPr>
        <a:xfrm>
          <a:off x="9639300" y="16688519"/>
          <a:ext cx="8382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43070</xdr:rowOff>
    </xdr:from>
    <xdr:to>
      <xdr:col>50</xdr:col>
      <xdr:colOff>114300</xdr:colOff>
      <xdr:row>97</xdr:row>
      <xdr:rowOff>57869</xdr:rowOff>
    </xdr:to>
    <xdr:cxnSp macro="">
      <xdr:nvCxnSpPr>
        <xdr:cNvPr id="457" name="直線コネクタ 456"/>
        <xdr:cNvCxnSpPr/>
      </xdr:nvCxnSpPr>
      <xdr:spPr>
        <a:xfrm>
          <a:off x="8750300" y="16673720"/>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43070</xdr:rowOff>
    </xdr:from>
    <xdr:to>
      <xdr:col>45</xdr:col>
      <xdr:colOff>177800</xdr:colOff>
      <xdr:row>98</xdr:row>
      <xdr:rowOff>141094</xdr:rowOff>
    </xdr:to>
    <xdr:cxnSp macro="">
      <xdr:nvCxnSpPr>
        <xdr:cNvPr id="460" name="直線コネクタ 459"/>
        <xdr:cNvCxnSpPr/>
      </xdr:nvCxnSpPr>
      <xdr:spPr>
        <a:xfrm flipV="1">
          <a:off x="7861300" y="16673720"/>
          <a:ext cx="889000" cy="26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10574</xdr:rowOff>
    </xdr:from>
    <xdr:ext cx="534377" cy="259045"/>
    <xdr:sp macro="" textlink="">
      <xdr:nvSpPr>
        <xdr:cNvPr id="462" name="テキスト ボックス 461"/>
        <xdr:cNvSpPr txBox="1"/>
      </xdr:nvSpPr>
      <xdr:spPr>
        <a:xfrm>
          <a:off x="8483111" y="168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39607</xdr:rowOff>
    </xdr:from>
    <xdr:to>
      <xdr:col>55</xdr:col>
      <xdr:colOff>50800</xdr:colOff>
      <xdr:row>98</xdr:row>
      <xdr:rowOff>141207</xdr:rowOff>
    </xdr:to>
    <xdr:sp macro="" textlink="">
      <xdr:nvSpPr>
        <xdr:cNvPr id="470" name="楕円 469"/>
        <xdr:cNvSpPr/>
      </xdr:nvSpPr>
      <xdr:spPr>
        <a:xfrm>
          <a:off x="10426700" y="168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125984</xdr:rowOff>
    </xdr:from>
    <xdr:ext cx="534377" cy="259045"/>
    <xdr:sp macro="" textlink="">
      <xdr:nvSpPr>
        <xdr:cNvPr id="471" name="普通建設事業費 （ うち更新整備　）該当値テキスト"/>
        <xdr:cNvSpPr txBox="1"/>
      </xdr:nvSpPr>
      <xdr:spPr>
        <a:xfrm>
          <a:off x="10528300" y="167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7069</xdr:rowOff>
    </xdr:from>
    <xdr:to>
      <xdr:col>50</xdr:col>
      <xdr:colOff>165100</xdr:colOff>
      <xdr:row>97</xdr:row>
      <xdr:rowOff>108669</xdr:rowOff>
    </xdr:to>
    <xdr:sp macro="" textlink="">
      <xdr:nvSpPr>
        <xdr:cNvPr id="472" name="楕円 471"/>
        <xdr:cNvSpPr/>
      </xdr:nvSpPr>
      <xdr:spPr>
        <a:xfrm>
          <a:off x="9588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99796</xdr:rowOff>
    </xdr:from>
    <xdr:ext cx="534377" cy="259045"/>
    <xdr:sp macro="" textlink="">
      <xdr:nvSpPr>
        <xdr:cNvPr id="473" name="テキスト ボックス 472"/>
        <xdr:cNvSpPr txBox="1"/>
      </xdr:nvSpPr>
      <xdr:spPr>
        <a:xfrm>
          <a:off x="9372111" y="167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163720</xdr:rowOff>
    </xdr:from>
    <xdr:to>
      <xdr:col>46</xdr:col>
      <xdr:colOff>38100</xdr:colOff>
      <xdr:row>97</xdr:row>
      <xdr:rowOff>93870</xdr:rowOff>
    </xdr:to>
    <xdr:sp macro="" textlink="">
      <xdr:nvSpPr>
        <xdr:cNvPr id="474" name="楕円 473"/>
        <xdr:cNvSpPr/>
      </xdr:nvSpPr>
      <xdr:spPr>
        <a:xfrm>
          <a:off x="8699500" y="166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110397</xdr:rowOff>
    </xdr:from>
    <xdr:ext cx="534377" cy="259045"/>
    <xdr:sp macro="" textlink="">
      <xdr:nvSpPr>
        <xdr:cNvPr id="475" name="テキスト ボックス 474"/>
        <xdr:cNvSpPr txBox="1"/>
      </xdr:nvSpPr>
      <xdr:spPr>
        <a:xfrm>
          <a:off x="8483111" y="163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90294</xdr:rowOff>
    </xdr:from>
    <xdr:to>
      <xdr:col>41</xdr:col>
      <xdr:colOff>101600</xdr:colOff>
      <xdr:row>99</xdr:row>
      <xdr:rowOff>20444</xdr:rowOff>
    </xdr:to>
    <xdr:sp macro="" textlink="">
      <xdr:nvSpPr>
        <xdr:cNvPr id="476" name="楕円 475"/>
        <xdr:cNvSpPr/>
      </xdr:nvSpPr>
      <xdr:spPr>
        <a:xfrm>
          <a:off x="7810500" y="16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11571</xdr:rowOff>
    </xdr:from>
    <xdr:ext cx="469744" cy="259045"/>
    <xdr:sp macro="" textlink="">
      <xdr:nvSpPr>
        <xdr:cNvPr id="477" name="テキスト ボックス 476"/>
        <xdr:cNvSpPr txBox="1"/>
      </xdr:nvSpPr>
      <xdr:spPr>
        <a:xfrm>
          <a:off x="7626428" y="169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13424</xdr:rowOff>
    </xdr:from>
    <xdr:to>
      <xdr:col>85</xdr:col>
      <xdr:colOff>127000</xdr:colOff>
      <xdr:row>39</xdr:row>
      <xdr:rowOff>28601</xdr:rowOff>
    </xdr:to>
    <xdr:cxnSp macro="">
      <xdr:nvCxnSpPr>
        <xdr:cNvPr id="506" name="直線コネクタ 505"/>
        <xdr:cNvCxnSpPr/>
      </xdr:nvCxnSpPr>
      <xdr:spPr>
        <a:xfrm>
          <a:off x="15481300" y="6699974"/>
          <a:ext cx="8382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13424</xdr:rowOff>
    </xdr:from>
    <xdr:to>
      <xdr:col>81</xdr:col>
      <xdr:colOff>50800</xdr:colOff>
      <xdr:row>39</xdr:row>
      <xdr:rowOff>44450</xdr:rowOff>
    </xdr:to>
    <xdr:cxnSp macro="">
      <xdr:nvCxnSpPr>
        <xdr:cNvPr id="509" name="直線コネクタ 508"/>
        <xdr:cNvCxnSpPr/>
      </xdr:nvCxnSpPr>
      <xdr:spPr>
        <a:xfrm flipV="1">
          <a:off x="14592300" y="6699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42355</xdr:rowOff>
    </xdr:from>
    <xdr:to>
      <xdr:col>76</xdr:col>
      <xdr:colOff>114300</xdr:colOff>
      <xdr:row>39</xdr:row>
      <xdr:rowOff>44450</xdr:rowOff>
    </xdr:to>
    <xdr:cxnSp macro="">
      <xdr:nvCxnSpPr>
        <xdr:cNvPr id="512" name="直線コネクタ 511"/>
        <xdr:cNvCxnSpPr/>
      </xdr:nvCxnSpPr>
      <xdr:spPr>
        <a:xfrm>
          <a:off x="13703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42291</xdr:rowOff>
    </xdr:from>
    <xdr:to>
      <xdr:col>71</xdr:col>
      <xdr:colOff>177800</xdr:colOff>
      <xdr:row>39</xdr:row>
      <xdr:rowOff>42355</xdr:rowOff>
    </xdr:to>
    <xdr:cxnSp macro="">
      <xdr:nvCxnSpPr>
        <xdr:cNvPr id="515" name="直線コネクタ 514"/>
        <xdr:cNvCxnSpPr/>
      </xdr:nvCxnSpPr>
      <xdr:spPr>
        <a:xfrm>
          <a:off x="12814300" y="672884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149251</xdr:rowOff>
    </xdr:from>
    <xdr:to>
      <xdr:col>85</xdr:col>
      <xdr:colOff>177800</xdr:colOff>
      <xdr:row>39</xdr:row>
      <xdr:rowOff>79401</xdr:rowOff>
    </xdr:to>
    <xdr:sp macro="" textlink="">
      <xdr:nvSpPr>
        <xdr:cNvPr id="525" name="楕円 524"/>
        <xdr:cNvSpPr/>
      </xdr:nvSpPr>
      <xdr:spPr>
        <a:xfrm>
          <a:off x="162687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123970</xdr:rowOff>
    </xdr:from>
    <xdr:ext cx="469744" cy="259045"/>
    <xdr:sp macro="" textlink="">
      <xdr:nvSpPr>
        <xdr:cNvPr id="526" name="災害復旧事業費該当値テキスト"/>
        <xdr:cNvSpPr txBox="1"/>
      </xdr:nvSpPr>
      <xdr:spPr>
        <a:xfrm>
          <a:off x="16370300" y="66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134074</xdr:rowOff>
    </xdr:from>
    <xdr:to>
      <xdr:col>81</xdr:col>
      <xdr:colOff>101600</xdr:colOff>
      <xdr:row>39</xdr:row>
      <xdr:rowOff>64224</xdr:rowOff>
    </xdr:to>
    <xdr:sp macro="" textlink="">
      <xdr:nvSpPr>
        <xdr:cNvPr id="527" name="楕円 526"/>
        <xdr:cNvSpPr/>
      </xdr:nvSpPr>
      <xdr:spPr>
        <a:xfrm>
          <a:off x="15430500" y="66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55351</xdr:rowOff>
    </xdr:from>
    <xdr:ext cx="469744" cy="259045"/>
    <xdr:sp macro="" textlink="">
      <xdr:nvSpPr>
        <xdr:cNvPr id="528" name="テキスト ボックス 527"/>
        <xdr:cNvSpPr txBox="1"/>
      </xdr:nvSpPr>
      <xdr:spPr>
        <a:xfrm>
          <a:off x="15246428" y="67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163005</xdr:rowOff>
    </xdr:from>
    <xdr:to>
      <xdr:col>72</xdr:col>
      <xdr:colOff>38100</xdr:colOff>
      <xdr:row>39</xdr:row>
      <xdr:rowOff>93155</xdr:rowOff>
    </xdr:to>
    <xdr:sp macro="" textlink="">
      <xdr:nvSpPr>
        <xdr:cNvPr id="531" name="楕円 530"/>
        <xdr:cNvSpPr/>
      </xdr:nvSpPr>
      <xdr:spPr>
        <a:xfrm>
          <a:off x="13652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84282</xdr:rowOff>
    </xdr:from>
    <xdr:ext cx="378565" cy="259045"/>
    <xdr:sp macro="" textlink="">
      <xdr:nvSpPr>
        <xdr:cNvPr id="532" name="テキスト ボックス 531"/>
        <xdr:cNvSpPr txBox="1"/>
      </xdr:nvSpPr>
      <xdr:spPr>
        <a:xfrm>
          <a:off x="135140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162941</xdr:rowOff>
    </xdr:from>
    <xdr:to>
      <xdr:col>67</xdr:col>
      <xdr:colOff>101600</xdr:colOff>
      <xdr:row>39</xdr:row>
      <xdr:rowOff>93091</xdr:rowOff>
    </xdr:to>
    <xdr:sp macro="" textlink="">
      <xdr:nvSpPr>
        <xdr:cNvPr id="533" name="楕円 532"/>
        <xdr:cNvSpPr/>
      </xdr:nvSpPr>
      <xdr:spPr>
        <a:xfrm>
          <a:off x="1276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84218</xdr:rowOff>
    </xdr:from>
    <xdr:ext cx="378565" cy="259045"/>
    <xdr:sp macro="" textlink="">
      <xdr:nvSpPr>
        <xdr:cNvPr id="534" name="テキスト ボックス 533"/>
        <xdr:cNvSpPr txBox="1"/>
      </xdr:nvSpPr>
      <xdr:spPr>
        <a:xfrm>
          <a:off x="12625017" y="677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8300</xdr:rowOff>
    </xdr:from>
    <xdr:to>
      <xdr:col>85</xdr:col>
      <xdr:colOff>127000</xdr:colOff>
      <xdr:row>78</xdr:row>
      <xdr:rowOff>29271</xdr:rowOff>
    </xdr:to>
    <xdr:cxnSp macro="">
      <xdr:nvCxnSpPr>
        <xdr:cNvPr id="612" name="直線コネクタ 611"/>
        <xdr:cNvCxnSpPr/>
      </xdr:nvCxnSpPr>
      <xdr:spPr>
        <a:xfrm flipV="1">
          <a:off x="15481300" y="13381400"/>
          <a:ext cx="8382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29271</xdr:rowOff>
    </xdr:from>
    <xdr:to>
      <xdr:col>81</xdr:col>
      <xdr:colOff>50800</xdr:colOff>
      <xdr:row>78</xdr:row>
      <xdr:rowOff>33981</xdr:rowOff>
    </xdr:to>
    <xdr:cxnSp macro="">
      <xdr:nvCxnSpPr>
        <xdr:cNvPr id="615" name="直線コネクタ 614"/>
        <xdr:cNvCxnSpPr/>
      </xdr:nvCxnSpPr>
      <xdr:spPr>
        <a:xfrm flipV="1">
          <a:off x="14592300" y="1340237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33981</xdr:rowOff>
    </xdr:from>
    <xdr:to>
      <xdr:col>76</xdr:col>
      <xdr:colOff>114300</xdr:colOff>
      <xdr:row>78</xdr:row>
      <xdr:rowOff>35801</xdr:rowOff>
    </xdr:to>
    <xdr:cxnSp macro="">
      <xdr:nvCxnSpPr>
        <xdr:cNvPr id="618" name="直線コネクタ 617"/>
        <xdr:cNvCxnSpPr/>
      </xdr:nvCxnSpPr>
      <xdr:spPr>
        <a:xfrm flipV="1">
          <a:off x="13703300" y="13407081"/>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35694</xdr:rowOff>
    </xdr:from>
    <xdr:to>
      <xdr:col>71</xdr:col>
      <xdr:colOff>177800</xdr:colOff>
      <xdr:row>78</xdr:row>
      <xdr:rowOff>35801</xdr:rowOff>
    </xdr:to>
    <xdr:cxnSp macro="">
      <xdr:nvCxnSpPr>
        <xdr:cNvPr id="621" name="直線コネクタ 620"/>
        <xdr:cNvCxnSpPr/>
      </xdr:nvCxnSpPr>
      <xdr:spPr>
        <a:xfrm>
          <a:off x="12814300" y="13408794"/>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128950</xdr:rowOff>
    </xdr:from>
    <xdr:to>
      <xdr:col>85</xdr:col>
      <xdr:colOff>177800</xdr:colOff>
      <xdr:row>78</xdr:row>
      <xdr:rowOff>59100</xdr:rowOff>
    </xdr:to>
    <xdr:sp macro="" textlink="">
      <xdr:nvSpPr>
        <xdr:cNvPr id="631" name="楕円 630"/>
        <xdr:cNvSpPr/>
      </xdr:nvSpPr>
      <xdr:spPr>
        <a:xfrm>
          <a:off x="162687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107377</xdr:rowOff>
    </xdr:from>
    <xdr:ext cx="534377" cy="259045"/>
    <xdr:sp macro="" textlink="">
      <xdr:nvSpPr>
        <xdr:cNvPr id="632" name="公債費該当値テキスト"/>
        <xdr:cNvSpPr txBox="1"/>
      </xdr:nvSpPr>
      <xdr:spPr>
        <a:xfrm>
          <a:off x="16370300" y="133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149921</xdr:rowOff>
    </xdr:from>
    <xdr:to>
      <xdr:col>81</xdr:col>
      <xdr:colOff>101600</xdr:colOff>
      <xdr:row>78</xdr:row>
      <xdr:rowOff>80071</xdr:rowOff>
    </xdr:to>
    <xdr:sp macro="" textlink="">
      <xdr:nvSpPr>
        <xdr:cNvPr id="633" name="楕円 632"/>
        <xdr:cNvSpPr/>
      </xdr:nvSpPr>
      <xdr:spPr>
        <a:xfrm>
          <a:off x="15430500" y="133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71198</xdr:rowOff>
    </xdr:from>
    <xdr:ext cx="534377" cy="259045"/>
    <xdr:sp macro="" textlink="">
      <xdr:nvSpPr>
        <xdr:cNvPr id="634" name="テキスト ボックス 633"/>
        <xdr:cNvSpPr txBox="1"/>
      </xdr:nvSpPr>
      <xdr:spPr>
        <a:xfrm>
          <a:off x="15214111" y="134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154631</xdr:rowOff>
    </xdr:from>
    <xdr:to>
      <xdr:col>76</xdr:col>
      <xdr:colOff>165100</xdr:colOff>
      <xdr:row>78</xdr:row>
      <xdr:rowOff>84781</xdr:rowOff>
    </xdr:to>
    <xdr:sp macro="" textlink="">
      <xdr:nvSpPr>
        <xdr:cNvPr id="635" name="楕円 634"/>
        <xdr:cNvSpPr/>
      </xdr:nvSpPr>
      <xdr:spPr>
        <a:xfrm>
          <a:off x="14541500" y="133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75908</xdr:rowOff>
    </xdr:from>
    <xdr:ext cx="534377" cy="259045"/>
    <xdr:sp macro="" textlink="">
      <xdr:nvSpPr>
        <xdr:cNvPr id="636" name="テキスト ボックス 635"/>
        <xdr:cNvSpPr txBox="1"/>
      </xdr:nvSpPr>
      <xdr:spPr>
        <a:xfrm>
          <a:off x="14325111" y="134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156451</xdr:rowOff>
    </xdr:from>
    <xdr:to>
      <xdr:col>72</xdr:col>
      <xdr:colOff>38100</xdr:colOff>
      <xdr:row>78</xdr:row>
      <xdr:rowOff>86601</xdr:rowOff>
    </xdr:to>
    <xdr:sp macro="" textlink="">
      <xdr:nvSpPr>
        <xdr:cNvPr id="637" name="楕円 636"/>
        <xdr:cNvSpPr/>
      </xdr:nvSpPr>
      <xdr:spPr>
        <a:xfrm>
          <a:off x="13652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77728</xdr:rowOff>
    </xdr:from>
    <xdr:ext cx="534377" cy="259045"/>
    <xdr:sp macro="" textlink="">
      <xdr:nvSpPr>
        <xdr:cNvPr id="638" name="テキスト ボックス 637"/>
        <xdr:cNvSpPr txBox="1"/>
      </xdr:nvSpPr>
      <xdr:spPr>
        <a:xfrm>
          <a:off x="13436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156344</xdr:rowOff>
    </xdr:from>
    <xdr:to>
      <xdr:col>67</xdr:col>
      <xdr:colOff>101600</xdr:colOff>
      <xdr:row>78</xdr:row>
      <xdr:rowOff>86494</xdr:rowOff>
    </xdr:to>
    <xdr:sp macro="" textlink="">
      <xdr:nvSpPr>
        <xdr:cNvPr id="639" name="楕円 638"/>
        <xdr:cNvSpPr/>
      </xdr:nvSpPr>
      <xdr:spPr>
        <a:xfrm>
          <a:off x="12763500" y="133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77621</xdr:rowOff>
    </xdr:from>
    <xdr:ext cx="534377" cy="259045"/>
    <xdr:sp macro="" textlink="">
      <xdr:nvSpPr>
        <xdr:cNvPr id="640" name="テキスト ボックス 639"/>
        <xdr:cNvSpPr txBox="1"/>
      </xdr:nvSpPr>
      <xdr:spPr>
        <a:xfrm>
          <a:off x="12547111" y="134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64939</xdr:rowOff>
    </xdr:from>
    <xdr:to>
      <xdr:col>85</xdr:col>
      <xdr:colOff>127000</xdr:colOff>
      <xdr:row>98</xdr:row>
      <xdr:rowOff>103755</xdr:rowOff>
    </xdr:to>
    <xdr:cxnSp macro="">
      <xdr:nvCxnSpPr>
        <xdr:cNvPr id="667" name="直線コネクタ 666"/>
        <xdr:cNvCxnSpPr/>
      </xdr:nvCxnSpPr>
      <xdr:spPr>
        <a:xfrm flipV="1">
          <a:off x="15481300" y="16867039"/>
          <a:ext cx="8382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103325</xdr:rowOff>
    </xdr:from>
    <xdr:to>
      <xdr:col>81</xdr:col>
      <xdr:colOff>50800</xdr:colOff>
      <xdr:row>98</xdr:row>
      <xdr:rowOff>103755</xdr:rowOff>
    </xdr:to>
    <xdr:cxnSp macro="">
      <xdr:nvCxnSpPr>
        <xdr:cNvPr id="670" name="直線コネクタ 669"/>
        <xdr:cNvCxnSpPr/>
      </xdr:nvCxnSpPr>
      <xdr:spPr>
        <a:xfrm>
          <a:off x="14592300" y="16905425"/>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101916</xdr:rowOff>
    </xdr:from>
    <xdr:to>
      <xdr:col>76</xdr:col>
      <xdr:colOff>114300</xdr:colOff>
      <xdr:row>98</xdr:row>
      <xdr:rowOff>103325</xdr:rowOff>
    </xdr:to>
    <xdr:cxnSp macro="">
      <xdr:nvCxnSpPr>
        <xdr:cNvPr id="673" name="直線コネクタ 672"/>
        <xdr:cNvCxnSpPr/>
      </xdr:nvCxnSpPr>
      <xdr:spPr>
        <a:xfrm>
          <a:off x="13703300" y="1690401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44855</xdr:rowOff>
    </xdr:from>
    <xdr:to>
      <xdr:col>71</xdr:col>
      <xdr:colOff>177800</xdr:colOff>
      <xdr:row>98</xdr:row>
      <xdr:rowOff>101916</xdr:rowOff>
    </xdr:to>
    <xdr:cxnSp macro="">
      <xdr:nvCxnSpPr>
        <xdr:cNvPr id="676" name="直線コネクタ 675"/>
        <xdr:cNvCxnSpPr/>
      </xdr:nvCxnSpPr>
      <xdr:spPr>
        <a:xfrm>
          <a:off x="12814300" y="16846955"/>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14139</xdr:rowOff>
    </xdr:from>
    <xdr:to>
      <xdr:col>85</xdr:col>
      <xdr:colOff>177800</xdr:colOff>
      <xdr:row>98</xdr:row>
      <xdr:rowOff>115739</xdr:rowOff>
    </xdr:to>
    <xdr:sp macro="" textlink="">
      <xdr:nvSpPr>
        <xdr:cNvPr id="686" name="楕円 685"/>
        <xdr:cNvSpPr/>
      </xdr:nvSpPr>
      <xdr:spPr>
        <a:xfrm>
          <a:off x="16268700" y="168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130586</xdr:rowOff>
    </xdr:from>
    <xdr:ext cx="534377" cy="259045"/>
    <xdr:sp macro="" textlink="">
      <xdr:nvSpPr>
        <xdr:cNvPr id="687" name="積立金該当値テキスト"/>
        <xdr:cNvSpPr txBox="1"/>
      </xdr:nvSpPr>
      <xdr:spPr>
        <a:xfrm>
          <a:off x="16370300" y="167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52955</xdr:rowOff>
    </xdr:from>
    <xdr:to>
      <xdr:col>81</xdr:col>
      <xdr:colOff>101600</xdr:colOff>
      <xdr:row>98</xdr:row>
      <xdr:rowOff>154555</xdr:rowOff>
    </xdr:to>
    <xdr:sp macro="" textlink="">
      <xdr:nvSpPr>
        <xdr:cNvPr id="688" name="楕円 687"/>
        <xdr:cNvSpPr/>
      </xdr:nvSpPr>
      <xdr:spPr>
        <a:xfrm>
          <a:off x="15430500" y="168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145682</xdr:rowOff>
    </xdr:from>
    <xdr:ext cx="469744" cy="259045"/>
    <xdr:sp macro="" textlink="">
      <xdr:nvSpPr>
        <xdr:cNvPr id="689" name="テキスト ボックス 688"/>
        <xdr:cNvSpPr txBox="1"/>
      </xdr:nvSpPr>
      <xdr:spPr>
        <a:xfrm>
          <a:off x="15246428" y="169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52525</xdr:rowOff>
    </xdr:from>
    <xdr:to>
      <xdr:col>76</xdr:col>
      <xdr:colOff>165100</xdr:colOff>
      <xdr:row>98</xdr:row>
      <xdr:rowOff>154125</xdr:rowOff>
    </xdr:to>
    <xdr:sp macro="" textlink="">
      <xdr:nvSpPr>
        <xdr:cNvPr id="690" name="楕円 689"/>
        <xdr:cNvSpPr/>
      </xdr:nvSpPr>
      <xdr:spPr>
        <a:xfrm>
          <a:off x="14541500" y="168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145252</xdr:rowOff>
    </xdr:from>
    <xdr:ext cx="469744" cy="259045"/>
    <xdr:sp macro="" textlink="">
      <xdr:nvSpPr>
        <xdr:cNvPr id="691" name="テキスト ボックス 690"/>
        <xdr:cNvSpPr txBox="1"/>
      </xdr:nvSpPr>
      <xdr:spPr>
        <a:xfrm>
          <a:off x="14357428" y="169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51116</xdr:rowOff>
    </xdr:from>
    <xdr:to>
      <xdr:col>72</xdr:col>
      <xdr:colOff>38100</xdr:colOff>
      <xdr:row>98</xdr:row>
      <xdr:rowOff>152716</xdr:rowOff>
    </xdr:to>
    <xdr:sp macro="" textlink="">
      <xdr:nvSpPr>
        <xdr:cNvPr id="692" name="楕円 691"/>
        <xdr:cNvSpPr/>
      </xdr:nvSpPr>
      <xdr:spPr>
        <a:xfrm>
          <a:off x="13652500" y="16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143843</xdr:rowOff>
    </xdr:from>
    <xdr:ext cx="469744" cy="259045"/>
    <xdr:sp macro="" textlink="">
      <xdr:nvSpPr>
        <xdr:cNvPr id="693" name="テキスト ボックス 692"/>
        <xdr:cNvSpPr txBox="1"/>
      </xdr:nvSpPr>
      <xdr:spPr>
        <a:xfrm>
          <a:off x="13468428" y="1694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165505</xdr:rowOff>
    </xdr:from>
    <xdr:to>
      <xdr:col>67</xdr:col>
      <xdr:colOff>101600</xdr:colOff>
      <xdr:row>98</xdr:row>
      <xdr:rowOff>95655</xdr:rowOff>
    </xdr:to>
    <xdr:sp macro="" textlink="">
      <xdr:nvSpPr>
        <xdr:cNvPr id="694" name="楕円 693"/>
        <xdr:cNvSpPr/>
      </xdr:nvSpPr>
      <xdr:spPr>
        <a:xfrm>
          <a:off x="12763500" y="167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86782</xdr:rowOff>
    </xdr:from>
    <xdr:ext cx="534377" cy="259045"/>
    <xdr:sp macro="" textlink="">
      <xdr:nvSpPr>
        <xdr:cNvPr id="695" name="テキスト ボックス 694"/>
        <xdr:cNvSpPr txBox="1"/>
      </xdr:nvSpPr>
      <xdr:spPr>
        <a:xfrm>
          <a:off x="12547111" y="168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35763</xdr:rowOff>
    </xdr:from>
    <xdr:to>
      <xdr:col>116</xdr:col>
      <xdr:colOff>63500</xdr:colOff>
      <xdr:row>39</xdr:row>
      <xdr:rowOff>37364</xdr:rowOff>
    </xdr:to>
    <xdr:cxnSp macro="">
      <xdr:nvCxnSpPr>
        <xdr:cNvPr id="724" name="直線コネクタ 723"/>
        <xdr:cNvCxnSpPr/>
      </xdr:nvCxnSpPr>
      <xdr:spPr>
        <a:xfrm>
          <a:off x="21323300" y="6722313"/>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635</xdr:rowOff>
    </xdr:from>
    <xdr:to>
      <xdr:col>111</xdr:col>
      <xdr:colOff>177800</xdr:colOff>
      <xdr:row>39</xdr:row>
      <xdr:rowOff>35763</xdr:rowOff>
    </xdr:to>
    <xdr:cxnSp macro="">
      <xdr:nvCxnSpPr>
        <xdr:cNvPr id="727" name="直線コネクタ 726"/>
        <xdr:cNvCxnSpPr/>
      </xdr:nvCxnSpPr>
      <xdr:spPr>
        <a:xfrm>
          <a:off x="20434300" y="6687185"/>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163170</xdr:rowOff>
    </xdr:from>
    <xdr:to>
      <xdr:col>107</xdr:col>
      <xdr:colOff>50800</xdr:colOff>
      <xdr:row>39</xdr:row>
      <xdr:rowOff>635</xdr:rowOff>
    </xdr:to>
    <xdr:cxnSp macro="">
      <xdr:nvCxnSpPr>
        <xdr:cNvPr id="730" name="直線コネクタ 729"/>
        <xdr:cNvCxnSpPr/>
      </xdr:nvCxnSpPr>
      <xdr:spPr>
        <a:xfrm>
          <a:off x="19545300" y="667827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2" name="テキスト ボックス 731"/>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150825</xdr:rowOff>
    </xdr:from>
    <xdr:to>
      <xdr:col>102</xdr:col>
      <xdr:colOff>114300</xdr:colOff>
      <xdr:row>38</xdr:row>
      <xdr:rowOff>163170</xdr:rowOff>
    </xdr:to>
    <xdr:cxnSp macro="">
      <xdr:nvCxnSpPr>
        <xdr:cNvPr id="733" name="直線コネクタ 732"/>
        <xdr:cNvCxnSpPr/>
      </xdr:nvCxnSpPr>
      <xdr:spPr>
        <a:xfrm>
          <a:off x="18656300" y="666592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158014</xdr:rowOff>
    </xdr:from>
    <xdr:to>
      <xdr:col>116</xdr:col>
      <xdr:colOff>114300</xdr:colOff>
      <xdr:row>39</xdr:row>
      <xdr:rowOff>88164</xdr:rowOff>
    </xdr:to>
    <xdr:sp macro="" textlink="">
      <xdr:nvSpPr>
        <xdr:cNvPr id="743" name="楕円 742"/>
        <xdr:cNvSpPr/>
      </xdr:nvSpPr>
      <xdr:spPr>
        <a:xfrm>
          <a:off x="221107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72941</xdr:rowOff>
    </xdr:from>
    <xdr:ext cx="313932" cy="259045"/>
    <xdr:sp macro="" textlink="">
      <xdr:nvSpPr>
        <xdr:cNvPr id="744" name="投資及び出資金該当値テキスト"/>
        <xdr:cNvSpPr txBox="1"/>
      </xdr:nvSpPr>
      <xdr:spPr>
        <a:xfrm>
          <a:off x="22212300" y="6588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156413</xdr:rowOff>
    </xdr:from>
    <xdr:to>
      <xdr:col>112</xdr:col>
      <xdr:colOff>38100</xdr:colOff>
      <xdr:row>39</xdr:row>
      <xdr:rowOff>86563</xdr:rowOff>
    </xdr:to>
    <xdr:sp macro="" textlink="">
      <xdr:nvSpPr>
        <xdr:cNvPr id="745" name="楕円 744"/>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77690</xdr:rowOff>
    </xdr:from>
    <xdr:ext cx="378565" cy="259045"/>
    <xdr:sp macro="" textlink="">
      <xdr:nvSpPr>
        <xdr:cNvPr id="746" name="テキスト ボックス 745"/>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121285</xdr:rowOff>
    </xdr:from>
    <xdr:to>
      <xdr:col>107</xdr:col>
      <xdr:colOff>101600</xdr:colOff>
      <xdr:row>39</xdr:row>
      <xdr:rowOff>51435</xdr:rowOff>
    </xdr:to>
    <xdr:sp macro="" textlink="">
      <xdr:nvSpPr>
        <xdr:cNvPr id="747" name="楕円 746"/>
        <xdr:cNvSpPr/>
      </xdr:nvSpPr>
      <xdr:spPr>
        <a:xfrm>
          <a:off x="20383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42562</xdr:rowOff>
    </xdr:from>
    <xdr:ext cx="378565" cy="259045"/>
    <xdr:sp macro="" textlink="">
      <xdr:nvSpPr>
        <xdr:cNvPr id="748" name="テキスト ボックス 747"/>
        <xdr:cNvSpPr txBox="1"/>
      </xdr:nvSpPr>
      <xdr:spPr>
        <a:xfrm>
          <a:off x="20245017" y="672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112370</xdr:rowOff>
    </xdr:from>
    <xdr:to>
      <xdr:col>102</xdr:col>
      <xdr:colOff>165100</xdr:colOff>
      <xdr:row>39</xdr:row>
      <xdr:rowOff>42520</xdr:rowOff>
    </xdr:to>
    <xdr:sp macro="" textlink="">
      <xdr:nvSpPr>
        <xdr:cNvPr id="749" name="楕円 748"/>
        <xdr:cNvSpPr/>
      </xdr:nvSpPr>
      <xdr:spPr>
        <a:xfrm>
          <a:off x="19494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33647</xdr:rowOff>
    </xdr:from>
    <xdr:ext cx="378565" cy="259045"/>
    <xdr:sp macro="" textlink="">
      <xdr:nvSpPr>
        <xdr:cNvPr id="750" name="テキスト ボックス 749"/>
        <xdr:cNvSpPr txBox="1"/>
      </xdr:nvSpPr>
      <xdr:spPr>
        <a:xfrm>
          <a:off x="19356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100025</xdr:rowOff>
    </xdr:from>
    <xdr:to>
      <xdr:col>98</xdr:col>
      <xdr:colOff>38100</xdr:colOff>
      <xdr:row>39</xdr:row>
      <xdr:rowOff>30175</xdr:rowOff>
    </xdr:to>
    <xdr:sp macro="" textlink="">
      <xdr:nvSpPr>
        <xdr:cNvPr id="751" name="楕円 750"/>
        <xdr:cNvSpPr/>
      </xdr:nvSpPr>
      <xdr:spPr>
        <a:xfrm>
          <a:off x="186055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21302</xdr:rowOff>
    </xdr:from>
    <xdr:ext cx="378565" cy="259045"/>
    <xdr:sp macro="" textlink="">
      <xdr:nvSpPr>
        <xdr:cNvPr id="752" name="テキスト ボックス 751"/>
        <xdr:cNvSpPr txBox="1"/>
      </xdr:nvSpPr>
      <xdr:spPr>
        <a:xfrm>
          <a:off x="18467017" y="670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127160</xdr:rowOff>
    </xdr:from>
    <xdr:to>
      <xdr:col>116</xdr:col>
      <xdr:colOff>63500</xdr:colOff>
      <xdr:row>76</xdr:row>
      <xdr:rowOff>145850</xdr:rowOff>
    </xdr:to>
    <xdr:cxnSp macro="">
      <xdr:nvCxnSpPr>
        <xdr:cNvPr id="840" name="直線コネクタ 839"/>
        <xdr:cNvCxnSpPr/>
      </xdr:nvCxnSpPr>
      <xdr:spPr>
        <a:xfrm flipV="1">
          <a:off x="21323300" y="13157360"/>
          <a:ext cx="8382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145013</xdr:rowOff>
    </xdr:from>
    <xdr:to>
      <xdr:col>111</xdr:col>
      <xdr:colOff>177800</xdr:colOff>
      <xdr:row>76</xdr:row>
      <xdr:rowOff>145850</xdr:rowOff>
    </xdr:to>
    <xdr:cxnSp macro="">
      <xdr:nvCxnSpPr>
        <xdr:cNvPr id="843" name="直線コネクタ 842"/>
        <xdr:cNvCxnSpPr/>
      </xdr:nvCxnSpPr>
      <xdr:spPr>
        <a:xfrm>
          <a:off x="20434300" y="13175213"/>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145013</xdr:rowOff>
    </xdr:from>
    <xdr:to>
      <xdr:col>107</xdr:col>
      <xdr:colOff>50800</xdr:colOff>
      <xdr:row>77</xdr:row>
      <xdr:rowOff>17138</xdr:rowOff>
    </xdr:to>
    <xdr:cxnSp macro="">
      <xdr:nvCxnSpPr>
        <xdr:cNvPr id="846" name="直線コネクタ 845"/>
        <xdr:cNvCxnSpPr/>
      </xdr:nvCxnSpPr>
      <xdr:spPr>
        <a:xfrm flipV="1">
          <a:off x="19545300" y="13175213"/>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17138</xdr:rowOff>
    </xdr:from>
    <xdr:to>
      <xdr:col>102</xdr:col>
      <xdr:colOff>114300</xdr:colOff>
      <xdr:row>77</xdr:row>
      <xdr:rowOff>41740</xdr:rowOff>
    </xdr:to>
    <xdr:cxnSp macro="">
      <xdr:nvCxnSpPr>
        <xdr:cNvPr id="849" name="直線コネクタ 848"/>
        <xdr:cNvCxnSpPr/>
      </xdr:nvCxnSpPr>
      <xdr:spPr>
        <a:xfrm flipV="1">
          <a:off x="18656300" y="13218788"/>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76360</xdr:rowOff>
    </xdr:from>
    <xdr:to>
      <xdr:col>116</xdr:col>
      <xdr:colOff>114300</xdr:colOff>
      <xdr:row>77</xdr:row>
      <xdr:rowOff>6510</xdr:rowOff>
    </xdr:to>
    <xdr:sp macro="" textlink="">
      <xdr:nvSpPr>
        <xdr:cNvPr id="859" name="楕円 858"/>
        <xdr:cNvSpPr/>
      </xdr:nvSpPr>
      <xdr:spPr>
        <a:xfrm>
          <a:off x="221107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54787</xdr:rowOff>
    </xdr:from>
    <xdr:ext cx="534377" cy="259045"/>
    <xdr:sp macro="" textlink="">
      <xdr:nvSpPr>
        <xdr:cNvPr id="860" name="繰出金該当値テキスト"/>
        <xdr:cNvSpPr txBox="1"/>
      </xdr:nvSpPr>
      <xdr:spPr>
        <a:xfrm>
          <a:off x="22212300" y="130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95050</xdr:rowOff>
    </xdr:from>
    <xdr:to>
      <xdr:col>112</xdr:col>
      <xdr:colOff>38100</xdr:colOff>
      <xdr:row>77</xdr:row>
      <xdr:rowOff>25200</xdr:rowOff>
    </xdr:to>
    <xdr:sp macro="" textlink="">
      <xdr:nvSpPr>
        <xdr:cNvPr id="861" name="楕円 860"/>
        <xdr:cNvSpPr/>
      </xdr:nvSpPr>
      <xdr:spPr>
        <a:xfrm>
          <a:off x="21272500" y="131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16327</xdr:rowOff>
    </xdr:from>
    <xdr:ext cx="534377" cy="259045"/>
    <xdr:sp macro="" textlink="">
      <xdr:nvSpPr>
        <xdr:cNvPr id="862" name="テキスト ボックス 861"/>
        <xdr:cNvSpPr txBox="1"/>
      </xdr:nvSpPr>
      <xdr:spPr>
        <a:xfrm>
          <a:off x="21056111" y="132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94213</xdr:rowOff>
    </xdr:from>
    <xdr:to>
      <xdr:col>107</xdr:col>
      <xdr:colOff>101600</xdr:colOff>
      <xdr:row>77</xdr:row>
      <xdr:rowOff>24363</xdr:rowOff>
    </xdr:to>
    <xdr:sp macro="" textlink="">
      <xdr:nvSpPr>
        <xdr:cNvPr id="863" name="楕円 862"/>
        <xdr:cNvSpPr/>
      </xdr:nvSpPr>
      <xdr:spPr>
        <a:xfrm>
          <a:off x="20383500" y="13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15490</xdr:rowOff>
    </xdr:from>
    <xdr:ext cx="534377" cy="259045"/>
    <xdr:sp macro="" textlink="">
      <xdr:nvSpPr>
        <xdr:cNvPr id="864" name="テキスト ボックス 863"/>
        <xdr:cNvSpPr txBox="1"/>
      </xdr:nvSpPr>
      <xdr:spPr>
        <a:xfrm>
          <a:off x="20167111" y="13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137788</xdr:rowOff>
    </xdr:from>
    <xdr:to>
      <xdr:col>102</xdr:col>
      <xdr:colOff>165100</xdr:colOff>
      <xdr:row>77</xdr:row>
      <xdr:rowOff>67938</xdr:rowOff>
    </xdr:to>
    <xdr:sp macro="" textlink="">
      <xdr:nvSpPr>
        <xdr:cNvPr id="865" name="楕円 864"/>
        <xdr:cNvSpPr/>
      </xdr:nvSpPr>
      <xdr:spPr>
        <a:xfrm>
          <a:off x="19494500" y="131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59065</xdr:rowOff>
    </xdr:from>
    <xdr:ext cx="534377" cy="259045"/>
    <xdr:sp macro="" textlink="">
      <xdr:nvSpPr>
        <xdr:cNvPr id="866" name="テキスト ボックス 865"/>
        <xdr:cNvSpPr txBox="1"/>
      </xdr:nvSpPr>
      <xdr:spPr>
        <a:xfrm>
          <a:off x="19278111" y="1326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162390</xdr:rowOff>
    </xdr:from>
    <xdr:to>
      <xdr:col>98</xdr:col>
      <xdr:colOff>38100</xdr:colOff>
      <xdr:row>77</xdr:row>
      <xdr:rowOff>92540</xdr:rowOff>
    </xdr:to>
    <xdr:sp macro="" textlink="">
      <xdr:nvSpPr>
        <xdr:cNvPr id="867" name="楕円 866"/>
        <xdr:cNvSpPr/>
      </xdr:nvSpPr>
      <xdr:spPr>
        <a:xfrm>
          <a:off x="18605500" y="131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83667</xdr:rowOff>
    </xdr:from>
    <xdr:ext cx="534377" cy="259045"/>
    <xdr:sp macro="" textlink="">
      <xdr:nvSpPr>
        <xdr:cNvPr id="868" name="テキスト ボックス 867"/>
        <xdr:cNvSpPr txBox="1"/>
      </xdr:nvSpPr>
      <xdr:spPr>
        <a:xfrm>
          <a:off x="18389111" y="132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392,518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人件費は、行財政改革プランに基づき、定年退職者不補充等により職員数の削減を図ってきたが人口減少による影響もあり、類似団体平均を上回っている。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62928</xdr:rowOff>
    </xdr:from>
    <xdr:to>
      <xdr:col>24</xdr:col>
      <xdr:colOff>63500</xdr:colOff>
      <xdr:row>35</xdr:row>
      <xdr:rowOff>105220</xdr:rowOff>
    </xdr:to>
    <xdr:cxnSp macro="">
      <xdr:nvCxnSpPr>
        <xdr:cNvPr id="61" name="直線コネクタ 60"/>
        <xdr:cNvCxnSpPr/>
      </xdr:nvCxnSpPr>
      <xdr:spPr>
        <a:xfrm flipV="1">
          <a:off x="3797300" y="6063678"/>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105220</xdr:rowOff>
    </xdr:to>
    <xdr:cxnSp macro="">
      <xdr:nvCxnSpPr>
        <xdr:cNvPr id="64" name="直線コネクタ 63"/>
        <xdr:cNvCxnSpPr/>
      </xdr:nvCxnSpPr>
      <xdr:spPr>
        <a:xfrm>
          <a:off x="2908300" y="608330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82550</xdr:rowOff>
    </xdr:from>
    <xdr:to>
      <xdr:col>15</xdr:col>
      <xdr:colOff>50800</xdr:colOff>
      <xdr:row>36</xdr:row>
      <xdr:rowOff>10541</xdr:rowOff>
    </xdr:to>
    <xdr:cxnSp macro="">
      <xdr:nvCxnSpPr>
        <xdr:cNvPr id="67" name="直線コネクタ 66"/>
        <xdr:cNvCxnSpPr/>
      </xdr:nvCxnSpPr>
      <xdr:spPr>
        <a:xfrm flipV="1">
          <a:off x="2019300" y="608330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12844</xdr:rowOff>
    </xdr:from>
    <xdr:ext cx="469744" cy="259045"/>
    <xdr:sp macro="" textlink="">
      <xdr:nvSpPr>
        <xdr:cNvPr id="69" name="テキスト ボックス 68"/>
        <xdr:cNvSpPr txBox="1"/>
      </xdr:nvSpPr>
      <xdr:spPr>
        <a:xfrm>
          <a:off x="2673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156273</xdr:rowOff>
    </xdr:from>
    <xdr:to>
      <xdr:col>10</xdr:col>
      <xdr:colOff>114300</xdr:colOff>
      <xdr:row>36</xdr:row>
      <xdr:rowOff>10541</xdr:rowOff>
    </xdr:to>
    <xdr:cxnSp macro="">
      <xdr:nvCxnSpPr>
        <xdr:cNvPr id="70" name="直線コネクタ 69"/>
        <xdr:cNvCxnSpPr/>
      </xdr:nvCxnSpPr>
      <xdr:spPr>
        <a:xfrm>
          <a:off x="1130300" y="615702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12128</xdr:rowOff>
    </xdr:from>
    <xdr:to>
      <xdr:col>24</xdr:col>
      <xdr:colOff>114300</xdr:colOff>
      <xdr:row>35</xdr:row>
      <xdr:rowOff>113728</xdr:rowOff>
    </xdr:to>
    <xdr:sp macro="" textlink="">
      <xdr:nvSpPr>
        <xdr:cNvPr id="80" name="楕円 79"/>
        <xdr:cNvSpPr/>
      </xdr:nvSpPr>
      <xdr:spPr>
        <a:xfrm>
          <a:off x="45847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35005</xdr:rowOff>
    </xdr:from>
    <xdr:ext cx="469744" cy="259045"/>
    <xdr:sp macro="" textlink="">
      <xdr:nvSpPr>
        <xdr:cNvPr id="81" name="議会費該当値テキスト"/>
        <xdr:cNvSpPr txBox="1"/>
      </xdr:nvSpPr>
      <xdr:spPr>
        <a:xfrm>
          <a:off x="4686300"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54420</xdr:rowOff>
    </xdr:from>
    <xdr:to>
      <xdr:col>20</xdr:col>
      <xdr:colOff>38100</xdr:colOff>
      <xdr:row>35</xdr:row>
      <xdr:rowOff>156020</xdr:rowOff>
    </xdr:to>
    <xdr:sp macro="" textlink="">
      <xdr:nvSpPr>
        <xdr:cNvPr id="82" name="楕円 81"/>
        <xdr:cNvSpPr/>
      </xdr:nvSpPr>
      <xdr:spPr>
        <a:xfrm>
          <a:off x="3746500" y="60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1097</xdr:rowOff>
    </xdr:from>
    <xdr:ext cx="469744" cy="259045"/>
    <xdr:sp macro="" textlink="">
      <xdr:nvSpPr>
        <xdr:cNvPr id="83" name="テキスト ボックス 82"/>
        <xdr:cNvSpPr txBox="1"/>
      </xdr:nvSpPr>
      <xdr:spPr>
        <a:xfrm>
          <a:off x="3562428" y="58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85" name="テキスト ボックス 84"/>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131191</xdr:rowOff>
    </xdr:from>
    <xdr:to>
      <xdr:col>10</xdr:col>
      <xdr:colOff>165100</xdr:colOff>
      <xdr:row>36</xdr:row>
      <xdr:rowOff>61341</xdr:rowOff>
    </xdr:to>
    <xdr:sp macro="" textlink="">
      <xdr:nvSpPr>
        <xdr:cNvPr id="86" name="楕円 85"/>
        <xdr:cNvSpPr/>
      </xdr:nvSpPr>
      <xdr:spPr>
        <a:xfrm>
          <a:off x="1968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52468</xdr:rowOff>
    </xdr:from>
    <xdr:ext cx="469744" cy="259045"/>
    <xdr:sp macro="" textlink="">
      <xdr:nvSpPr>
        <xdr:cNvPr id="87" name="テキスト ボックス 86"/>
        <xdr:cNvSpPr txBox="1"/>
      </xdr:nvSpPr>
      <xdr:spPr>
        <a:xfrm>
          <a:off x="1784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105473</xdr:rowOff>
    </xdr:from>
    <xdr:to>
      <xdr:col>6</xdr:col>
      <xdr:colOff>38100</xdr:colOff>
      <xdr:row>36</xdr:row>
      <xdr:rowOff>35623</xdr:rowOff>
    </xdr:to>
    <xdr:sp macro="" textlink="">
      <xdr:nvSpPr>
        <xdr:cNvPr id="88" name="楕円 87"/>
        <xdr:cNvSpPr/>
      </xdr:nvSpPr>
      <xdr:spPr>
        <a:xfrm>
          <a:off x="1079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26750</xdr:rowOff>
    </xdr:from>
    <xdr:ext cx="469744" cy="259045"/>
    <xdr:sp macro="" textlink="">
      <xdr:nvSpPr>
        <xdr:cNvPr id="89" name="テキスト ボックス 88"/>
        <xdr:cNvSpPr txBox="1"/>
      </xdr:nvSpPr>
      <xdr:spPr>
        <a:xfrm>
          <a:off x="895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38757</xdr:rowOff>
    </xdr:from>
    <xdr:to>
      <xdr:col>24</xdr:col>
      <xdr:colOff>63500</xdr:colOff>
      <xdr:row>58</xdr:row>
      <xdr:rowOff>49632</xdr:rowOff>
    </xdr:to>
    <xdr:cxnSp macro="">
      <xdr:nvCxnSpPr>
        <xdr:cNvPr id="120" name="直線コネクタ 119"/>
        <xdr:cNvCxnSpPr/>
      </xdr:nvCxnSpPr>
      <xdr:spPr>
        <a:xfrm flipV="1">
          <a:off x="3797300" y="9982857"/>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49632</xdr:rowOff>
    </xdr:from>
    <xdr:to>
      <xdr:col>19</xdr:col>
      <xdr:colOff>177800</xdr:colOff>
      <xdr:row>58</xdr:row>
      <xdr:rowOff>70000</xdr:rowOff>
    </xdr:to>
    <xdr:cxnSp macro="">
      <xdr:nvCxnSpPr>
        <xdr:cNvPr id="123" name="直線コネクタ 122"/>
        <xdr:cNvCxnSpPr/>
      </xdr:nvCxnSpPr>
      <xdr:spPr>
        <a:xfrm flipV="1">
          <a:off x="2908300" y="9993732"/>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70000</xdr:rowOff>
    </xdr:from>
    <xdr:to>
      <xdr:col>15</xdr:col>
      <xdr:colOff>50800</xdr:colOff>
      <xdr:row>58</xdr:row>
      <xdr:rowOff>72074</xdr:rowOff>
    </xdr:to>
    <xdr:cxnSp macro="">
      <xdr:nvCxnSpPr>
        <xdr:cNvPr id="126" name="直線コネクタ 125"/>
        <xdr:cNvCxnSpPr/>
      </xdr:nvCxnSpPr>
      <xdr:spPr>
        <a:xfrm flipV="1">
          <a:off x="2019300" y="10014100"/>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58054</xdr:rowOff>
    </xdr:from>
    <xdr:to>
      <xdr:col>10</xdr:col>
      <xdr:colOff>114300</xdr:colOff>
      <xdr:row>58</xdr:row>
      <xdr:rowOff>72074</xdr:rowOff>
    </xdr:to>
    <xdr:cxnSp macro="">
      <xdr:nvCxnSpPr>
        <xdr:cNvPr id="129" name="直線コネクタ 128"/>
        <xdr:cNvCxnSpPr/>
      </xdr:nvCxnSpPr>
      <xdr:spPr>
        <a:xfrm>
          <a:off x="1130300" y="10002154"/>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159407</xdr:rowOff>
    </xdr:from>
    <xdr:to>
      <xdr:col>24</xdr:col>
      <xdr:colOff>114300</xdr:colOff>
      <xdr:row>58</xdr:row>
      <xdr:rowOff>89557</xdr:rowOff>
    </xdr:to>
    <xdr:sp macro="" textlink="">
      <xdr:nvSpPr>
        <xdr:cNvPr id="139" name="楕円 138"/>
        <xdr:cNvSpPr/>
      </xdr:nvSpPr>
      <xdr:spPr>
        <a:xfrm>
          <a:off x="4584700" y="99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74334</xdr:rowOff>
    </xdr:from>
    <xdr:ext cx="534377" cy="259045"/>
    <xdr:sp macro="" textlink="">
      <xdr:nvSpPr>
        <xdr:cNvPr id="140" name="総務費該当値テキスト"/>
        <xdr:cNvSpPr txBox="1"/>
      </xdr:nvSpPr>
      <xdr:spPr>
        <a:xfrm>
          <a:off x="4686300" y="9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170282</xdr:rowOff>
    </xdr:from>
    <xdr:to>
      <xdr:col>20</xdr:col>
      <xdr:colOff>38100</xdr:colOff>
      <xdr:row>58</xdr:row>
      <xdr:rowOff>100432</xdr:rowOff>
    </xdr:to>
    <xdr:sp macro="" textlink="">
      <xdr:nvSpPr>
        <xdr:cNvPr id="141" name="楕円 140"/>
        <xdr:cNvSpPr/>
      </xdr:nvSpPr>
      <xdr:spPr>
        <a:xfrm>
          <a:off x="3746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91559</xdr:rowOff>
    </xdr:from>
    <xdr:ext cx="534377" cy="259045"/>
    <xdr:sp macro="" textlink="">
      <xdr:nvSpPr>
        <xdr:cNvPr id="142" name="テキスト ボックス 141"/>
        <xdr:cNvSpPr txBox="1"/>
      </xdr:nvSpPr>
      <xdr:spPr>
        <a:xfrm>
          <a:off x="3530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19200</xdr:rowOff>
    </xdr:from>
    <xdr:to>
      <xdr:col>15</xdr:col>
      <xdr:colOff>101600</xdr:colOff>
      <xdr:row>58</xdr:row>
      <xdr:rowOff>120800</xdr:rowOff>
    </xdr:to>
    <xdr:sp macro="" textlink="">
      <xdr:nvSpPr>
        <xdr:cNvPr id="143" name="楕円 142"/>
        <xdr:cNvSpPr/>
      </xdr:nvSpPr>
      <xdr:spPr>
        <a:xfrm>
          <a:off x="2857500" y="99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111927</xdr:rowOff>
    </xdr:from>
    <xdr:ext cx="534377" cy="259045"/>
    <xdr:sp macro="" textlink="">
      <xdr:nvSpPr>
        <xdr:cNvPr id="144" name="テキスト ボックス 143"/>
        <xdr:cNvSpPr txBox="1"/>
      </xdr:nvSpPr>
      <xdr:spPr>
        <a:xfrm>
          <a:off x="2641111" y="100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21274</xdr:rowOff>
    </xdr:from>
    <xdr:to>
      <xdr:col>10</xdr:col>
      <xdr:colOff>165100</xdr:colOff>
      <xdr:row>58</xdr:row>
      <xdr:rowOff>122874</xdr:rowOff>
    </xdr:to>
    <xdr:sp macro="" textlink="">
      <xdr:nvSpPr>
        <xdr:cNvPr id="145" name="楕円 144"/>
        <xdr:cNvSpPr/>
      </xdr:nvSpPr>
      <xdr:spPr>
        <a:xfrm>
          <a:off x="1968500" y="99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114001</xdr:rowOff>
    </xdr:from>
    <xdr:ext cx="534377" cy="259045"/>
    <xdr:sp macro="" textlink="">
      <xdr:nvSpPr>
        <xdr:cNvPr id="146" name="テキスト ボックス 145"/>
        <xdr:cNvSpPr txBox="1"/>
      </xdr:nvSpPr>
      <xdr:spPr>
        <a:xfrm>
          <a:off x="1752111" y="100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7254</xdr:rowOff>
    </xdr:from>
    <xdr:to>
      <xdr:col>6</xdr:col>
      <xdr:colOff>38100</xdr:colOff>
      <xdr:row>58</xdr:row>
      <xdr:rowOff>108854</xdr:rowOff>
    </xdr:to>
    <xdr:sp macro="" textlink="">
      <xdr:nvSpPr>
        <xdr:cNvPr id="147" name="楕円 146"/>
        <xdr:cNvSpPr/>
      </xdr:nvSpPr>
      <xdr:spPr>
        <a:xfrm>
          <a:off x="1079500" y="99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99981</xdr:rowOff>
    </xdr:from>
    <xdr:ext cx="534377" cy="259045"/>
    <xdr:sp macro="" textlink="">
      <xdr:nvSpPr>
        <xdr:cNvPr id="148" name="テキスト ボックス 147"/>
        <xdr:cNvSpPr txBox="1"/>
      </xdr:nvSpPr>
      <xdr:spPr>
        <a:xfrm>
          <a:off x="863111" y="10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154267</xdr:rowOff>
    </xdr:from>
    <xdr:to>
      <xdr:col>24</xdr:col>
      <xdr:colOff>63500</xdr:colOff>
      <xdr:row>78</xdr:row>
      <xdr:rowOff>10623</xdr:rowOff>
    </xdr:to>
    <xdr:cxnSp macro="">
      <xdr:nvCxnSpPr>
        <xdr:cNvPr id="176" name="直線コネクタ 175"/>
        <xdr:cNvCxnSpPr/>
      </xdr:nvCxnSpPr>
      <xdr:spPr>
        <a:xfrm flipV="1">
          <a:off x="3797300" y="13355917"/>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10623</xdr:rowOff>
    </xdr:from>
    <xdr:to>
      <xdr:col>19</xdr:col>
      <xdr:colOff>177800</xdr:colOff>
      <xdr:row>78</xdr:row>
      <xdr:rowOff>40295</xdr:rowOff>
    </xdr:to>
    <xdr:cxnSp macro="">
      <xdr:nvCxnSpPr>
        <xdr:cNvPr id="179" name="直線コネクタ 178"/>
        <xdr:cNvCxnSpPr/>
      </xdr:nvCxnSpPr>
      <xdr:spPr>
        <a:xfrm flipV="1">
          <a:off x="2908300" y="13383723"/>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40295</xdr:rowOff>
    </xdr:from>
    <xdr:to>
      <xdr:col>15</xdr:col>
      <xdr:colOff>50800</xdr:colOff>
      <xdr:row>78</xdr:row>
      <xdr:rowOff>94821</xdr:rowOff>
    </xdr:to>
    <xdr:cxnSp macro="">
      <xdr:nvCxnSpPr>
        <xdr:cNvPr id="182" name="直線コネクタ 181"/>
        <xdr:cNvCxnSpPr/>
      </xdr:nvCxnSpPr>
      <xdr:spPr>
        <a:xfrm flipV="1">
          <a:off x="2019300" y="13413395"/>
          <a:ext cx="889000" cy="5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141944</xdr:rowOff>
    </xdr:from>
    <xdr:to>
      <xdr:col>15</xdr:col>
      <xdr:colOff>101600</xdr:colOff>
      <xdr:row>76</xdr:row>
      <xdr:rowOff>72095</xdr:rowOff>
    </xdr:to>
    <xdr:sp macro="" textlink="">
      <xdr:nvSpPr>
        <xdr:cNvPr id="183" name="フローチャート: 判断 182"/>
        <xdr:cNvSpPr/>
      </xdr:nvSpPr>
      <xdr:spPr>
        <a:xfrm>
          <a:off x="2857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88621</xdr:rowOff>
    </xdr:from>
    <xdr:ext cx="599010" cy="259045"/>
    <xdr:sp macro="" textlink="">
      <xdr:nvSpPr>
        <xdr:cNvPr id="184" name="テキスト ボックス 183"/>
        <xdr:cNvSpPr txBox="1"/>
      </xdr:nvSpPr>
      <xdr:spPr>
        <a:xfrm>
          <a:off x="2608795"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94821</xdr:rowOff>
    </xdr:from>
    <xdr:to>
      <xdr:col>10</xdr:col>
      <xdr:colOff>114300</xdr:colOff>
      <xdr:row>79</xdr:row>
      <xdr:rowOff>7533</xdr:rowOff>
    </xdr:to>
    <xdr:cxnSp macro="">
      <xdr:nvCxnSpPr>
        <xdr:cNvPr id="185" name="直線コネクタ 184"/>
        <xdr:cNvCxnSpPr/>
      </xdr:nvCxnSpPr>
      <xdr:spPr>
        <a:xfrm flipV="1">
          <a:off x="1130300" y="13467921"/>
          <a:ext cx="88900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103467</xdr:rowOff>
    </xdr:from>
    <xdr:to>
      <xdr:col>24</xdr:col>
      <xdr:colOff>114300</xdr:colOff>
      <xdr:row>78</xdr:row>
      <xdr:rowOff>33617</xdr:rowOff>
    </xdr:to>
    <xdr:sp macro="" textlink="">
      <xdr:nvSpPr>
        <xdr:cNvPr id="195" name="楕円 194"/>
        <xdr:cNvSpPr/>
      </xdr:nvSpPr>
      <xdr:spPr>
        <a:xfrm>
          <a:off x="4584700" y="133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18394</xdr:rowOff>
    </xdr:from>
    <xdr:ext cx="599010" cy="259045"/>
    <xdr:sp macro="" textlink="">
      <xdr:nvSpPr>
        <xdr:cNvPr id="196" name="民生費該当値テキスト"/>
        <xdr:cNvSpPr txBox="1"/>
      </xdr:nvSpPr>
      <xdr:spPr>
        <a:xfrm>
          <a:off x="4686300" y="132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131273</xdr:rowOff>
    </xdr:from>
    <xdr:to>
      <xdr:col>20</xdr:col>
      <xdr:colOff>38100</xdr:colOff>
      <xdr:row>78</xdr:row>
      <xdr:rowOff>61423</xdr:rowOff>
    </xdr:to>
    <xdr:sp macro="" textlink="">
      <xdr:nvSpPr>
        <xdr:cNvPr id="197" name="楕円 196"/>
        <xdr:cNvSpPr/>
      </xdr:nvSpPr>
      <xdr:spPr>
        <a:xfrm>
          <a:off x="3746500" y="133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52550</xdr:rowOff>
    </xdr:from>
    <xdr:ext cx="599010" cy="259045"/>
    <xdr:sp macro="" textlink="">
      <xdr:nvSpPr>
        <xdr:cNvPr id="198" name="テキスト ボックス 197"/>
        <xdr:cNvSpPr txBox="1"/>
      </xdr:nvSpPr>
      <xdr:spPr>
        <a:xfrm>
          <a:off x="3497795" y="134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160945</xdr:rowOff>
    </xdr:from>
    <xdr:to>
      <xdr:col>15</xdr:col>
      <xdr:colOff>101600</xdr:colOff>
      <xdr:row>78</xdr:row>
      <xdr:rowOff>91095</xdr:rowOff>
    </xdr:to>
    <xdr:sp macro="" textlink="">
      <xdr:nvSpPr>
        <xdr:cNvPr id="199" name="楕円 198"/>
        <xdr:cNvSpPr/>
      </xdr:nvSpPr>
      <xdr:spPr>
        <a:xfrm>
          <a:off x="2857500" y="133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82222</xdr:rowOff>
    </xdr:from>
    <xdr:ext cx="599010" cy="259045"/>
    <xdr:sp macro="" textlink="">
      <xdr:nvSpPr>
        <xdr:cNvPr id="200" name="テキスト ボックス 199"/>
        <xdr:cNvSpPr txBox="1"/>
      </xdr:nvSpPr>
      <xdr:spPr>
        <a:xfrm>
          <a:off x="2608795" y="1345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44021</xdr:rowOff>
    </xdr:from>
    <xdr:to>
      <xdr:col>10</xdr:col>
      <xdr:colOff>165100</xdr:colOff>
      <xdr:row>78</xdr:row>
      <xdr:rowOff>145621</xdr:rowOff>
    </xdr:to>
    <xdr:sp macro="" textlink="">
      <xdr:nvSpPr>
        <xdr:cNvPr id="201" name="楕円 200"/>
        <xdr:cNvSpPr/>
      </xdr:nvSpPr>
      <xdr:spPr>
        <a:xfrm>
          <a:off x="1968500" y="134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136748</xdr:rowOff>
    </xdr:from>
    <xdr:ext cx="599010" cy="259045"/>
    <xdr:sp macro="" textlink="">
      <xdr:nvSpPr>
        <xdr:cNvPr id="202" name="テキスト ボックス 201"/>
        <xdr:cNvSpPr txBox="1"/>
      </xdr:nvSpPr>
      <xdr:spPr>
        <a:xfrm>
          <a:off x="1719795" y="135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128183</xdr:rowOff>
    </xdr:from>
    <xdr:to>
      <xdr:col>6</xdr:col>
      <xdr:colOff>38100</xdr:colOff>
      <xdr:row>79</xdr:row>
      <xdr:rowOff>58333</xdr:rowOff>
    </xdr:to>
    <xdr:sp macro="" textlink="">
      <xdr:nvSpPr>
        <xdr:cNvPr id="203" name="楕円 202"/>
        <xdr:cNvSpPr/>
      </xdr:nvSpPr>
      <xdr:spPr>
        <a:xfrm>
          <a:off x="1079500" y="135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49460</xdr:rowOff>
    </xdr:from>
    <xdr:ext cx="534377" cy="259045"/>
    <xdr:sp macro="" textlink="">
      <xdr:nvSpPr>
        <xdr:cNvPr id="204" name="テキスト ボックス 203"/>
        <xdr:cNvSpPr txBox="1"/>
      </xdr:nvSpPr>
      <xdr:spPr>
        <a:xfrm>
          <a:off x="863111" y="135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101871</xdr:rowOff>
    </xdr:from>
    <xdr:to>
      <xdr:col>24</xdr:col>
      <xdr:colOff>63500</xdr:colOff>
      <xdr:row>97</xdr:row>
      <xdr:rowOff>114238</xdr:rowOff>
    </xdr:to>
    <xdr:cxnSp macro="">
      <xdr:nvCxnSpPr>
        <xdr:cNvPr id="231" name="直線コネクタ 230"/>
        <xdr:cNvCxnSpPr/>
      </xdr:nvCxnSpPr>
      <xdr:spPr>
        <a:xfrm flipV="1">
          <a:off x="3797300" y="16732521"/>
          <a:ext cx="8382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114238</xdr:rowOff>
    </xdr:from>
    <xdr:to>
      <xdr:col>19</xdr:col>
      <xdr:colOff>177800</xdr:colOff>
      <xdr:row>97</xdr:row>
      <xdr:rowOff>126203</xdr:rowOff>
    </xdr:to>
    <xdr:cxnSp macro="">
      <xdr:nvCxnSpPr>
        <xdr:cNvPr id="234" name="直線コネクタ 233"/>
        <xdr:cNvCxnSpPr/>
      </xdr:nvCxnSpPr>
      <xdr:spPr>
        <a:xfrm flipV="1">
          <a:off x="2908300" y="16744888"/>
          <a:ext cx="8890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126203</xdr:rowOff>
    </xdr:from>
    <xdr:to>
      <xdr:col>15</xdr:col>
      <xdr:colOff>50800</xdr:colOff>
      <xdr:row>97</xdr:row>
      <xdr:rowOff>130322</xdr:rowOff>
    </xdr:to>
    <xdr:cxnSp macro="">
      <xdr:nvCxnSpPr>
        <xdr:cNvPr id="237" name="直線コネクタ 236"/>
        <xdr:cNvCxnSpPr/>
      </xdr:nvCxnSpPr>
      <xdr:spPr>
        <a:xfrm flipV="1">
          <a:off x="2019300" y="16756853"/>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38" name="フローチャート: 判断 237"/>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169775</xdr:rowOff>
    </xdr:from>
    <xdr:ext cx="534377" cy="259045"/>
    <xdr:sp macro="" textlink="">
      <xdr:nvSpPr>
        <xdr:cNvPr id="239" name="テキスト ボックス 238"/>
        <xdr:cNvSpPr txBox="1"/>
      </xdr:nvSpPr>
      <xdr:spPr>
        <a:xfrm>
          <a:off x="2641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129989</xdr:rowOff>
    </xdr:from>
    <xdr:to>
      <xdr:col>10</xdr:col>
      <xdr:colOff>114300</xdr:colOff>
      <xdr:row>97</xdr:row>
      <xdr:rowOff>130322</xdr:rowOff>
    </xdr:to>
    <xdr:cxnSp macro="">
      <xdr:nvCxnSpPr>
        <xdr:cNvPr id="240" name="直線コネクタ 239"/>
        <xdr:cNvCxnSpPr/>
      </xdr:nvCxnSpPr>
      <xdr:spPr>
        <a:xfrm>
          <a:off x="1130300" y="16760639"/>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44" name="テキスト ボックス 243"/>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51071</xdr:rowOff>
    </xdr:from>
    <xdr:to>
      <xdr:col>24</xdr:col>
      <xdr:colOff>114300</xdr:colOff>
      <xdr:row>97</xdr:row>
      <xdr:rowOff>152671</xdr:rowOff>
    </xdr:to>
    <xdr:sp macro="" textlink="">
      <xdr:nvSpPr>
        <xdr:cNvPr id="250" name="楕円 249"/>
        <xdr:cNvSpPr/>
      </xdr:nvSpPr>
      <xdr:spPr>
        <a:xfrm>
          <a:off x="4584700" y="166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214</xdr:rowOff>
    </xdr:from>
    <xdr:ext cx="534377" cy="259045"/>
    <xdr:sp macro="" textlink="">
      <xdr:nvSpPr>
        <xdr:cNvPr id="251" name="衛生費該当値テキスト"/>
        <xdr:cNvSpPr txBox="1"/>
      </xdr:nvSpPr>
      <xdr:spPr>
        <a:xfrm>
          <a:off x="4686300" y="166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63438</xdr:rowOff>
    </xdr:from>
    <xdr:to>
      <xdr:col>20</xdr:col>
      <xdr:colOff>38100</xdr:colOff>
      <xdr:row>97</xdr:row>
      <xdr:rowOff>165038</xdr:rowOff>
    </xdr:to>
    <xdr:sp macro="" textlink="">
      <xdr:nvSpPr>
        <xdr:cNvPr id="252" name="楕円 251"/>
        <xdr:cNvSpPr/>
      </xdr:nvSpPr>
      <xdr:spPr>
        <a:xfrm>
          <a:off x="3746500" y="166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156165</xdr:rowOff>
    </xdr:from>
    <xdr:ext cx="534377" cy="259045"/>
    <xdr:sp macro="" textlink="">
      <xdr:nvSpPr>
        <xdr:cNvPr id="253" name="テキスト ボックス 252"/>
        <xdr:cNvSpPr txBox="1"/>
      </xdr:nvSpPr>
      <xdr:spPr>
        <a:xfrm>
          <a:off x="3530111" y="1678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75403</xdr:rowOff>
    </xdr:from>
    <xdr:to>
      <xdr:col>15</xdr:col>
      <xdr:colOff>101600</xdr:colOff>
      <xdr:row>98</xdr:row>
      <xdr:rowOff>5553</xdr:rowOff>
    </xdr:to>
    <xdr:sp macro="" textlink="">
      <xdr:nvSpPr>
        <xdr:cNvPr id="254" name="楕円 253"/>
        <xdr:cNvSpPr/>
      </xdr:nvSpPr>
      <xdr:spPr>
        <a:xfrm>
          <a:off x="2857500" y="167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168130</xdr:rowOff>
    </xdr:from>
    <xdr:ext cx="534377" cy="259045"/>
    <xdr:sp macro="" textlink="">
      <xdr:nvSpPr>
        <xdr:cNvPr id="255" name="テキスト ボックス 254"/>
        <xdr:cNvSpPr txBox="1"/>
      </xdr:nvSpPr>
      <xdr:spPr>
        <a:xfrm>
          <a:off x="2641111" y="167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79522</xdr:rowOff>
    </xdr:from>
    <xdr:to>
      <xdr:col>10</xdr:col>
      <xdr:colOff>165100</xdr:colOff>
      <xdr:row>98</xdr:row>
      <xdr:rowOff>9672</xdr:rowOff>
    </xdr:to>
    <xdr:sp macro="" textlink="">
      <xdr:nvSpPr>
        <xdr:cNvPr id="256" name="楕円 255"/>
        <xdr:cNvSpPr/>
      </xdr:nvSpPr>
      <xdr:spPr>
        <a:xfrm>
          <a:off x="1968500" y="1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xdr:rowOff>
    </xdr:from>
    <xdr:ext cx="534377" cy="259045"/>
    <xdr:sp macro="" textlink="">
      <xdr:nvSpPr>
        <xdr:cNvPr id="257" name="テキスト ボックス 256"/>
        <xdr:cNvSpPr txBox="1"/>
      </xdr:nvSpPr>
      <xdr:spPr>
        <a:xfrm>
          <a:off x="1752111" y="168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79189</xdr:rowOff>
    </xdr:from>
    <xdr:to>
      <xdr:col>6</xdr:col>
      <xdr:colOff>38100</xdr:colOff>
      <xdr:row>98</xdr:row>
      <xdr:rowOff>9339</xdr:rowOff>
    </xdr:to>
    <xdr:sp macro="" textlink="">
      <xdr:nvSpPr>
        <xdr:cNvPr id="258" name="楕円 257"/>
        <xdr:cNvSpPr/>
      </xdr:nvSpPr>
      <xdr:spPr>
        <a:xfrm>
          <a:off x="1079500" y="167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xdr:rowOff>
    </xdr:from>
    <xdr:ext cx="534377" cy="259045"/>
    <xdr:sp macro="" textlink="">
      <xdr:nvSpPr>
        <xdr:cNvPr id="259" name="テキスト ボックス 258"/>
        <xdr:cNvSpPr txBox="1"/>
      </xdr:nvSpPr>
      <xdr:spPr>
        <a:xfrm>
          <a:off x="863111" y="168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141986</xdr:rowOff>
    </xdr:from>
    <xdr:to>
      <xdr:col>55</xdr:col>
      <xdr:colOff>0</xdr:colOff>
      <xdr:row>39</xdr:row>
      <xdr:rowOff>98878</xdr:rowOff>
    </xdr:to>
    <xdr:cxnSp macro="">
      <xdr:nvCxnSpPr>
        <xdr:cNvPr id="290" name="直線コネクタ 289"/>
        <xdr:cNvCxnSpPr/>
      </xdr:nvCxnSpPr>
      <xdr:spPr>
        <a:xfrm>
          <a:off x="9639300" y="6657086"/>
          <a:ext cx="8382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141986</xdr:rowOff>
    </xdr:to>
    <xdr:cxnSp macro="">
      <xdr:nvCxnSpPr>
        <xdr:cNvPr id="293" name="直線コネクタ 292"/>
        <xdr:cNvCxnSpPr/>
      </xdr:nvCxnSpPr>
      <xdr:spPr>
        <a:xfrm>
          <a:off x="8750300" y="66548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161580</xdr:rowOff>
    </xdr:to>
    <xdr:cxnSp macro="">
      <xdr:nvCxnSpPr>
        <xdr:cNvPr id="296" name="直線コネクタ 295"/>
        <xdr:cNvCxnSpPr/>
      </xdr:nvCxnSpPr>
      <xdr:spPr>
        <a:xfrm flipV="1">
          <a:off x="7861300" y="665480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297" name="フローチャート: 判断 296"/>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298" name="テキスト ボックス 297"/>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161580</xdr:rowOff>
    </xdr:from>
    <xdr:to>
      <xdr:col>41</xdr:col>
      <xdr:colOff>50800</xdr:colOff>
      <xdr:row>38</xdr:row>
      <xdr:rowOff>165173</xdr:rowOff>
    </xdr:to>
    <xdr:cxnSp macro="">
      <xdr:nvCxnSpPr>
        <xdr:cNvPr id="299" name="直線コネクタ 298"/>
        <xdr:cNvCxnSpPr/>
      </xdr:nvCxnSpPr>
      <xdr:spPr>
        <a:xfrm flipV="1">
          <a:off x="6972300" y="66766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91186</xdr:rowOff>
    </xdr:from>
    <xdr:to>
      <xdr:col>50</xdr:col>
      <xdr:colOff>165100</xdr:colOff>
      <xdr:row>39</xdr:row>
      <xdr:rowOff>21336</xdr:rowOff>
    </xdr:to>
    <xdr:sp macro="" textlink="">
      <xdr:nvSpPr>
        <xdr:cNvPr id="311" name="楕円 310"/>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12" name="テキスト ボックス 311"/>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10177</xdr:rowOff>
    </xdr:from>
    <xdr:ext cx="378565" cy="259045"/>
    <xdr:sp macro="" textlink="">
      <xdr:nvSpPr>
        <xdr:cNvPr id="314" name="テキスト ボックス 313"/>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110780</xdr:rowOff>
    </xdr:from>
    <xdr:to>
      <xdr:col>41</xdr:col>
      <xdr:colOff>101600</xdr:colOff>
      <xdr:row>39</xdr:row>
      <xdr:rowOff>40930</xdr:rowOff>
    </xdr:to>
    <xdr:sp macro="" textlink="">
      <xdr:nvSpPr>
        <xdr:cNvPr id="315" name="楕円 314"/>
        <xdr:cNvSpPr/>
      </xdr:nvSpPr>
      <xdr:spPr>
        <a:xfrm>
          <a:off x="7810500" y="6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32057</xdr:rowOff>
    </xdr:from>
    <xdr:ext cx="378565" cy="259045"/>
    <xdr:sp macro="" textlink="">
      <xdr:nvSpPr>
        <xdr:cNvPr id="316" name="テキスト ボックス 315"/>
        <xdr:cNvSpPr txBox="1"/>
      </xdr:nvSpPr>
      <xdr:spPr>
        <a:xfrm>
          <a:off x="7672017" y="671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114373</xdr:rowOff>
    </xdr:from>
    <xdr:to>
      <xdr:col>36</xdr:col>
      <xdr:colOff>165100</xdr:colOff>
      <xdr:row>39</xdr:row>
      <xdr:rowOff>44523</xdr:rowOff>
    </xdr:to>
    <xdr:sp macro="" textlink="">
      <xdr:nvSpPr>
        <xdr:cNvPr id="317" name="楕円 316"/>
        <xdr:cNvSpPr/>
      </xdr:nvSpPr>
      <xdr:spPr>
        <a:xfrm>
          <a:off x="69215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35650</xdr:rowOff>
    </xdr:from>
    <xdr:ext cx="378565" cy="259045"/>
    <xdr:sp macro="" textlink="">
      <xdr:nvSpPr>
        <xdr:cNvPr id="318" name="テキスト ボックス 317"/>
        <xdr:cNvSpPr txBox="1"/>
      </xdr:nvSpPr>
      <xdr:spPr>
        <a:xfrm>
          <a:off x="6783017" y="672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49671</xdr:rowOff>
    </xdr:from>
    <xdr:to>
      <xdr:col>55</xdr:col>
      <xdr:colOff>0</xdr:colOff>
      <xdr:row>57</xdr:row>
      <xdr:rowOff>61033</xdr:rowOff>
    </xdr:to>
    <xdr:cxnSp macro="">
      <xdr:nvCxnSpPr>
        <xdr:cNvPr id="343" name="直線コネクタ 342"/>
        <xdr:cNvCxnSpPr/>
      </xdr:nvCxnSpPr>
      <xdr:spPr>
        <a:xfrm flipV="1">
          <a:off x="9639300" y="9822321"/>
          <a:ext cx="8382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151644</xdr:rowOff>
    </xdr:from>
    <xdr:to>
      <xdr:col>50</xdr:col>
      <xdr:colOff>114300</xdr:colOff>
      <xdr:row>57</xdr:row>
      <xdr:rowOff>61033</xdr:rowOff>
    </xdr:to>
    <xdr:cxnSp macro="">
      <xdr:nvCxnSpPr>
        <xdr:cNvPr id="346" name="直線コネクタ 345"/>
        <xdr:cNvCxnSpPr/>
      </xdr:nvCxnSpPr>
      <xdr:spPr>
        <a:xfrm>
          <a:off x="8750300" y="9581394"/>
          <a:ext cx="889000" cy="25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151644</xdr:rowOff>
    </xdr:from>
    <xdr:to>
      <xdr:col>45</xdr:col>
      <xdr:colOff>177800</xdr:colOff>
      <xdr:row>57</xdr:row>
      <xdr:rowOff>110422</xdr:rowOff>
    </xdr:to>
    <xdr:cxnSp macro="">
      <xdr:nvCxnSpPr>
        <xdr:cNvPr id="349" name="直線コネクタ 348"/>
        <xdr:cNvCxnSpPr/>
      </xdr:nvCxnSpPr>
      <xdr:spPr>
        <a:xfrm flipV="1">
          <a:off x="7861300" y="9581394"/>
          <a:ext cx="889000" cy="30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0" name="フローチャート: 判断 349"/>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1" name="テキスト ボックス 350"/>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70709</xdr:rowOff>
    </xdr:from>
    <xdr:to>
      <xdr:col>41</xdr:col>
      <xdr:colOff>50800</xdr:colOff>
      <xdr:row>57</xdr:row>
      <xdr:rowOff>110422</xdr:rowOff>
    </xdr:to>
    <xdr:cxnSp macro="">
      <xdr:nvCxnSpPr>
        <xdr:cNvPr id="352" name="直線コネクタ 351"/>
        <xdr:cNvCxnSpPr/>
      </xdr:nvCxnSpPr>
      <xdr:spPr>
        <a:xfrm>
          <a:off x="6972300" y="9843359"/>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170321</xdr:rowOff>
    </xdr:from>
    <xdr:to>
      <xdr:col>55</xdr:col>
      <xdr:colOff>50800</xdr:colOff>
      <xdr:row>57</xdr:row>
      <xdr:rowOff>100471</xdr:rowOff>
    </xdr:to>
    <xdr:sp macro="" textlink="">
      <xdr:nvSpPr>
        <xdr:cNvPr id="362" name="楕円 361"/>
        <xdr:cNvSpPr/>
      </xdr:nvSpPr>
      <xdr:spPr>
        <a:xfrm>
          <a:off x="10426700" y="97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148748</xdr:rowOff>
    </xdr:from>
    <xdr:ext cx="534377" cy="259045"/>
    <xdr:sp macro="" textlink="">
      <xdr:nvSpPr>
        <xdr:cNvPr id="363" name="農林水産業費該当値テキスト"/>
        <xdr:cNvSpPr txBox="1"/>
      </xdr:nvSpPr>
      <xdr:spPr>
        <a:xfrm>
          <a:off x="10528300" y="97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10233</xdr:rowOff>
    </xdr:from>
    <xdr:to>
      <xdr:col>50</xdr:col>
      <xdr:colOff>165100</xdr:colOff>
      <xdr:row>57</xdr:row>
      <xdr:rowOff>111833</xdr:rowOff>
    </xdr:to>
    <xdr:sp macro="" textlink="">
      <xdr:nvSpPr>
        <xdr:cNvPr id="364" name="楕円 363"/>
        <xdr:cNvSpPr/>
      </xdr:nvSpPr>
      <xdr:spPr>
        <a:xfrm>
          <a:off x="9588500" y="97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102960</xdr:rowOff>
    </xdr:from>
    <xdr:ext cx="534377" cy="259045"/>
    <xdr:sp macro="" textlink="">
      <xdr:nvSpPr>
        <xdr:cNvPr id="365" name="テキスト ボックス 364"/>
        <xdr:cNvSpPr txBox="1"/>
      </xdr:nvSpPr>
      <xdr:spPr>
        <a:xfrm>
          <a:off x="9372111" y="98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100844</xdr:rowOff>
    </xdr:from>
    <xdr:to>
      <xdr:col>46</xdr:col>
      <xdr:colOff>38100</xdr:colOff>
      <xdr:row>56</xdr:row>
      <xdr:rowOff>30994</xdr:rowOff>
    </xdr:to>
    <xdr:sp macro="" textlink="">
      <xdr:nvSpPr>
        <xdr:cNvPr id="366" name="楕円 365"/>
        <xdr:cNvSpPr/>
      </xdr:nvSpPr>
      <xdr:spPr>
        <a:xfrm>
          <a:off x="8699500" y="9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47521</xdr:rowOff>
    </xdr:from>
    <xdr:ext cx="534377" cy="259045"/>
    <xdr:sp macro="" textlink="">
      <xdr:nvSpPr>
        <xdr:cNvPr id="367" name="テキスト ボックス 366"/>
        <xdr:cNvSpPr txBox="1"/>
      </xdr:nvSpPr>
      <xdr:spPr>
        <a:xfrm>
          <a:off x="8483111" y="9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59622</xdr:rowOff>
    </xdr:from>
    <xdr:to>
      <xdr:col>41</xdr:col>
      <xdr:colOff>101600</xdr:colOff>
      <xdr:row>57</xdr:row>
      <xdr:rowOff>161222</xdr:rowOff>
    </xdr:to>
    <xdr:sp macro="" textlink="">
      <xdr:nvSpPr>
        <xdr:cNvPr id="368" name="楕円 367"/>
        <xdr:cNvSpPr/>
      </xdr:nvSpPr>
      <xdr:spPr>
        <a:xfrm>
          <a:off x="7810500" y="98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152349</xdr:rowOff>
    </xdr:from>
    <xdr:ext cx="534377" cy="259045"/>
    <xdr:sp macro="" textlink="">
      <xdr:nvSpPr>
        <xdr:cNvPr id="369" name="テキスト ボックス 368"/>
        <xdr:cNvSpPr txBox="1"/>
      </xdr:nvSpPr>
      <xdr:spPr>
        <a:xfrm>
          <a:off x="7594111" y="9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19909</xdr:rowOff>
    </xdr:from>
    <xdr:to>
      <xdr:col>36</xdr:col>
      <xdr:colOff>165100</xdr:colOff>
      <xdr:row>57</xdr:row>
      <xdr:rowOff>121509</xdr:rowOff>
    </xdr:to>
    <xdr:sp macro="" textlink="">
      <xdr:nvSpPr>
        <xdr:cNvPr id="370" name="楕円 369"/>
        <xdr:cNvSpPr/>
      </xdr:nvSpPr>
      <xdr:spPr>
        <a:xfrm>
          <a:off x="6921500" y="97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112636</xdr:rowOff>
    </xdr:from>
    <xdr:ext cx="534377" cy="259045"/>
    <xdr:sp macro="" textlink="">
      <xdr:nvSpPr>
        <xdr:cNvPr id="371" name="テキスト ボックス 370"/>
        <xdr:cNvSpPr txBox="1"/>
      </xdr:nvSpPr>
      <xdr:spPr>
        <a:xfrm>
          <a:off x="6705111" y="988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118490</xdr:rowOff>
    </xdr:from>
    <xdr:to>
      <xdr:col>55</xdr:col>
      <xdr:colOff>0</xdr:colOff>
      <xdr:row>78</xdr:row>
      <xdr:rowOff>126912</xdr:rowOff>
    </xdr:to>
    <xdr:cxnSp macro="">
      <xdr:nvCxnSpPr>
        <xdr:cNvPr id="400" name="直線コネクタ 399"/>
        <xdr:cNvCxnSpPr/>
      </xdr:nvCxnSpPr>
      <xdr:spPr>
        <a:xfrm flipV="1">
          <a:off x="9639300" y="13491590"/>
          <a:ext cx="8382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77215</xdr:rowOff>
    </xdr:from>
    <xdr:to>
      <xdr:col>50</xdr:col>
      <xdr:colOff>114300</xdr:colOff>
      <xdr:row>78</xdr:row>
      <xdr:rowOff>126912</xdr:rowOff>
    </xdr:to>
    <xdr:cxnSp macro="">
      <xdr:nvCxnSpPr>
        <xdr:cNvPr id="403" name="直線コネクタ 402"/>
        <xdr:cNvCxnSpPr/>
      </xdr:nvCxnSpPr>
      <xdr:spPr>
        <a:xfrm>
          <a:off x="8750300" y="13450315"/>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77215</xdr:rowOff>
    </xdr:from>
    <xdr:to>
      <xdr:col>45</xdr:col>
      <xdr:colOff>177800</xdr:colOff>
      <xdr:row>78</xdr:row>
      <xdr:rowOff>114249</xdr:rowOff>
    </xdr:to>
    <xdr:cxnSp macro="">
      <xdr:nvCxnSpPr>
        <xdr:cNvPr id="406" name="直線コネクタ 405"/>
        <xdr:cNvCxnSpPr/>
      </xdr:nvCxnSpPr>
      <xdr:spPr>
        <a:xfrm flipV="1">
          <a:off x="7861300" y="1345031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7" name="フローチャート: 判断 406"/>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08" name="テキスト ボックス 407"/>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97561</xdr:rowOff>
    </xdr:from>
    <xdr:to>
      <xdr:col>41</xdr:col>
      <xdr:colOff>50800</xdr:colOff>
      <xdr:row>78</xdr:row>
      <xdr:rowOff>114249</xdr:rowOff>
    </xdr:to>
    <xdr:cxnSp macro="">
      <xdr:nvCxnSpPr>
        <xdr:cNvPr id="409" name="直線コネクタ 408"/>
        <xdr:cNvCxnSpPr/>
      </xdr:nvCxnSpPr>
      <xdr:spPr>
        <a:xfrm>
          <a:off x="6972300" y="1347066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1" name="テキスト ボックス 410"/>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3" name="テキスト ボックス 412"/>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67690</xdr:rowOff>
    </xdr:from>
    <xdr:to>
      <xdr:col>55</xdr:col>
      <xdr:colOff>50800</xdr:colOff>
      <xdr:row>78</xdr:row>
      <xdr:rowOff>169290</xdr:rowOff>
    </xdr:to>
    <xdr:sp macro="" textlink="">
      <xdr:nvSpPr>
        <xdr:cNvPr id="419" name="楕円 418"/>
        <xdr:cNvSpPr/>
      </xdr:nvSpPr>
      <xdr:spPr>
        <a:xfrm>
          <a:off x="104267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154067</xdr:rowOff>
    </xdr:from>
    <xdr:ext cx="469744" cy="259045"/>
    <xdr:sp macro="" textlink="">
      <xdr:nvSpPr>
        <xdr:cNvPr id="420" name="商工費該当値テキスト"/>
        <xdr:cNvSpPr txBox="1"/>
      </xdr:nvSpPr>
      <xdr:spPr>
        <a:xfrm>
          <a:off x="10528300" y="133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76112</xdr:rowOff>
    </xdr:from>
    <xdr:to>
      <xdr:col>50</xdr:col>
      <xdr:colOff>165100</xdr:colOff>
      <xdr:row>79</xdr:row>
      <xdr:rowOff>6262</xdr:rowOff>
    </xdr:to>
    <xdr:sp macro="" textlink="">
      <xdr:nvSpPr>
        <xdr:cNvPr id="421" name="楕円 420"/>
        <xdr:cNvSpPr/>
      </xdr:nvSpPr>
      <xdr:spPr>
        <a:xfrm>
          <a:off x="9588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168839</xdr:rowOff>
    </xdr:from>
    <xdr:ext cx="469744" cy="259045"/>
    <xdr:sp macro="" textlink="">
      <xdr:nvSpPr>
        <xdr:cNvPr id="422" name="テキスト ボックス 421"/>
        <xdr:cNvSpPr txBox="1"/>
      </xdr:nvSpPr>
      <xdr:spPr>
        <a:xfrm>
          <a:off x="9404428" y="135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26415</xdr:rowOff>
    </xdr:from>
    <xdr:to>
      <xdr:col>46</xdr:col>
      <xdr:colOff>38100</xdr:colOff>
      <xdr:row>78</xdr:row>
      <xdr:rowOff>128015</xdr:rowOff>
    </xdr:to>
    <xdr:sp macro="" textlink="">
      <xdr:nvSpPr>
        <xdr:cNvPr id="423" name="楕円 422"/>
        <xdr:cNvSpPr/>
      </xdr:nvSpPr>
      <xdr:spPr>
        <a:xfrm>
          <a:off x="8699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119142</xdr:rowOff>
    </xdr:from>
    <xdr:ext cx="534377" cy="259045"/>
    <xdr:sp macro="" textlink="">
      <xdr:nvSpPr>
        <xdr:cNvPr id="424" name="テキスト ボックス 423"/>
        <xdr:cNvSpPr txBox="1"/>
      </xdr:nvSpPr>
      <xdr:spPr>
        <a:xfrm>
          <a:off x="8483111" y="134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63449</xdr:rowOff>
    </xdr:from>
    <xdr:to>
      <xdr:col>41</xdr:col>
      <xdr:colOff>101600</xdr:colOff>
      <xdr:row>78</xdr:row>
      <xdr:rowOff>165049</xdr:rowOff>
    </xdr:to>
    <xdr:sp macro="" textlink="">
      <xdr:nvSpPr>
        <xdr:cNvPr id="425" name="楕円 424"/>
        <xdr:cNvSpPr/>
      </xdr:nvSpPr>
      <xdr:spPr>
        <a:xfrm>
          <a:off x="7810500" y="134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156176</xdr:rowOff>
    </xdr:from>
    <xdr:ext cx="469744" cy="259045"/>
    <xdr:sp macro="" textlink="">
      <xdr:nvSpPr>
        <xdr:cNvPr id="426" name="テキスト ボックス 425"/>
        <xdr:cNvSpPr txBox="1"/>
      </xdr:nvSpPr>
      <xdr:spPr>
        <a:xfrm>
          <a:off x="7626428" y="1352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46761</xdr:rowOff>
    </xdr:from>
    <xdr:to>
      <xdr:col>36</xdr:col>
      <xdr:colOff>165100</xdr:colOff>
      <xdr:row>78</xdr:row>
      <xdr:rowOff>148361</xdr:rowOff>
    </xdr:to>
    <xdr:sp macro="" textlink="">
      <xdr:nvSpPr>
        <xdr:cNvPr id="427" name="楕円 426"/>
        <xdr:cNvSpPr/>
      </xdr:nvSpPr>
      <xdr:spPr>
        <a:xfrm>
          <a:off x="6921500" y="134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139488</xdr:rowOff>
    </xdr:from>
    <xdr:ext cx="469744" cy="259045"/>
    <xdr:sp macro="" textlink="">
      <xdr:nvSpPr>
        <xdr:cNvPr id="428" name="テキスト ボックス 427"/>
        <xdr:cNvSpPr txBox="1"/>
      </xdr:nvSpPr>
      <xdr:spPr>
        <a:xfrm>
          <a:off x="6737428" y="135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107460</xdr:rowOff>
    </xdr:from>
    <xdr:to>
      <xdr:col>55</xdr:col>
      <xdr:colOff>0</xdr:colOff>
      <xdr:row>97</xdr:row>
      <xdr:rowOff>124292</xdr:rowOff>
    </xdr:to>
    <xdr:cxnSp macro="">
      <xdr:nvCxnSpPr>
        <xdr:cNvPr id="457" name="直線コネクタ 456"/>
        <xdr:cNvCxnSpPr/>
      </xdr:nvCxnSpPr>
      <xdr:spPr>
        <a:xfrm>
          <a:off x="9639300" y="16566660"/>
          <a:ext cx="838200" cy="18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61892</xdr:rowOff>
    </xdr:from>
    <xdr:to>
      <xdr:col>50</xdr:col>
      <xdr:colOff>114300</xdr:colOff>
      <xdr:row>96</xdr:row>
      <xdr:rowOff>107460</xdr:rowOff>
    </xdr:to>
    <xdr:cxnSp macro="">
      <xdr:nvCxnSpPr>
        <xdr:cNvPr id="460" name="直線コネクタ 459"/>
        <xdr:cNvCxnSpPr/>
      </xdr:nvCxnSpPr>
      <xdr:spPr>
        <a:xfrm>
          <a:off x="8750300" y="16349642"/>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2" name="テキスト ボックス 461"/>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61892</xdr:rowOff>
    </xdr:from>
    <xdr:to>
      <xdr:col>45</xdr:col>
      <xdr:colOff>177800</xdr:colOff>
      <xdr:row>97</xdr:row>
      <xdr:rowOff>75586</xdr:rowOff>
    </xdr:to>
    <xdr:cxnSp macro="">
      <xdr:nvCxnSpPr>
        <xdr:cNvPr id="463" name="直線コネクタ 462"/>
        <xdr:cNvCxnSpPr/>
      </xdr:nvCxnSpPr>
      <xdr:spPr>
        <a:xfrm flipV="1">
          <a:off x="7861300" y="16349642"/>
          <a:ext cx="889000" cy="35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64" name="フローチャート: 判断 463"/>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14916</xdr:rowOff>
    </xdr:from>
    <xdr:ext cx="534377" cy="259045"/>
    <xdr:sp macro="" textlink="">
      <xdr:nvSpPr>
        <xdr:cNvPr id="465" name="テキスト ボックス 464"/>
        <xdr:cNvSpPr txBox="1"/>
      </xdr:nvSpPr>
      <xdr:spPr>
        <a:xfrm>
          <a:off x="8483111" y="164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75586</xdr:rowOff>
    </xdr:from>
    <xdr:to>
      <xdr:col>41</xdr:col>
      <xdr:colOff>50800</xdr:colOff>
      <xdr:row>97</xdr:row>
      <xdr:rowOff>85781</xdr:rowOff>
    </xdr:to>
    <xdr:cxnSp macro="">
      <xdr:nvCxnSpPr>
        <xdr:cNvPr id="466" name="直線コネクタ 465"/>
        <xdr:cNvCxnSpPr/>
      </xdr:nvCxnSpPr>
      <xdr:spPr>
        <a:xfrm flipV="1">
          <a:off x="6972300" y="16706236"/>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73492</xdr:rowOff>
    </xdr:from>
    <xdr:to>
      <xdr:col>55</xdr:col>
      <xdr:colOff>50800</xdr:colOff>
      <xdr:row>98</xdr:row>
      <xdr:rowOff>3642</xdr:rowOff>
    </xdr:to>
    <xdr:sp macro="" textlink="">
      <xdr:nvSpPr>
        <xdr:cNvPr id="476" name="楕円 475"/>
        <xdr:cNvSpPr/>
      </xdr:nvSpPr>
      <xdr:spPr>
        <a:xfrm>
          <a:off x="10426700" y="167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51919</xdr:rowOff>
    </xdr:from>
    <xdr:ext cx="534377" cy="259045"/>
    <xdr:sp macro="" textlink="">
      <xdr:nvSpPr>
        <xdr:cNvPr id="477" name="土木費該当値テキスト"/>
        <xdr:cNvSpPr txBox="1"/>
      </xdr:nvSpPr>
      <xdr:spPr>
        <a:xfrm>
          <a:off x="10528300" y="166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56660</xdr:rowOff>
    </xdr:from>
    <xdr:to>
      <xdr:col>50</xdr:col>
      <xdr:colOff>165100</xdr:colOff>
      <xdr:row>96</xdr:row>
      <xdr:rowOff>158260</xdr:rowOff>
    </xdr:to>
    <xdr:sp macro="" textlink="">
      <xdr:nvSpPr>
        <xdr:cNvPr id="478" name="楕円 477"/>
        <xdr:cNvSpPr/>
      </xdr:nvSpPr>
      <xdr:spPr>
        <a:xfrm>
          <a:off x="9588500" y="165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3337</xdr:rowOff>
    </xdr:from>
    <xdr:ext cx="534377" cy="259045"/>
    <xdr:sp macro="" textlink="">
      <xdr:nvSpPr>
        <xdr:cNvPr id="479" name="テキスト ボックス 478"/>
        <xdr:cNvSpPr txBox="1"/>
      </xdr:nvSpPr>
      <xdr:spPr>
        <a:xfrm>
          <a:off x="9372111" y="162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11092</xdr:rowOff>
    </xdr:from>
    <xdr:to>
      <xdr:col>46</xdr:col>
      <xdr:colOff>38100</xdr:colOff>
      <xdr:row>95</xdr:row>
      <xdr:rowOff>112692</xdr:rowOff>
    </xdr:to>
    <xdr:sp macro="" textlink="">
      <xdr:nvSpPr>
        <xdr:cNvPr id="480" name="楕円 479"/>
        <xdr:cNvSpPr/>
      </xdr:nvSpPr>
      <xdr:spPr>
        <a:xfrm>
          <a:off x="8699500" y="162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129219</xdr:rowOff>
    </xdr:from>
    <xdr:ext cx="534377" cy="259045"/>
    <xdr:sp macro="" textlink="">
      <xdr:nvSpPr>
        <xdr:cNvPr id="481" name="テキスト ボックス 480"/>
        <xdr:cNvSpPr txBox="1"/>
      </xdr:nvSpPr>
      <xdr:spPr>
        <a:xfrm>
          <a:off x="8483111" y="160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24786</xdr:rowOff>
    </xdr:from>
    <xdr:to>
      <xdr:col>41</xdr:col>
      <xdr:colOff>101600</xdr:colOff>
      <xdr:row>97</xdr:row>
      <xdr:rowOff>126386</xdr:rowOff>
    </xdr:to>
    <xdr:sp macro="" textlink="">
      <xdr:nvSpPr>
        <xdr:cNvPr id="482" name="楕円 481"/>
        <xdr:cNvSpPr/>
      </xdr:nvSpPr>
      <xdr:spPr>
        <a:xfrm>
          <a:off x="7810500" y="166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117513</xdr:rowOff>
    </xdr:from>
    <xdr:ext cx="534377" cy="259045"/>
    <xdr:sp macro="" textlink="">
      <xdr:nvSpPr>
        <xdr:cNvPr id="483" name="テキスト ボックス 482"/>
        <xdr:cNvSpPr txBox="1"/>
      </xdr:nvSpPr>
      <xdr:spPr>
        <a:xfrm>
          <a:off x="7594111" y="167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34981</xdr:rowOff>
    </xdr:from>
    <xdr:to>
      <xdr:col>36</xdr:col>
      <xdr:colOff>165100</xdr:colOff>
      <xdr:row>97</xdr:row>
      <xdr:rowOff>136581</xdr:rowOff>
    </xdr:to>
    <xdr:sp macro="" textlink="">
      <xdr:nvSpPr>
        <xdr:cNvPr id="484" name="楕円 483"/>
        <xdr:cNvSpPr/>
      </xdr:nvSpPr>
      <xdr:spPr>
        <a:xfrm>
          <a:off x="6921500" y="166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127708</xdr:rowOff>
    </xdr:from>
    <xdr:ext cx="534377" cy="259045"/>
    <xdr:sp macro="" textlink="">
      <xdr:nvSpPr>
        <xdr:cNvPr id="485" name="テキスト ボックス 484"/>
        <xdr:cNvSpPr txBox="1"/>
      </xdr:nvSpPr>
      <xdr:spPr>
        <a:xfrm>
          <a:off x="6705111" y="167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57404</xdr:rowOff>
    </xdr:from>
    <xdr:to>
      <xdr:col>85</xdr:col>
      <xdr:colOff>127000</xdr:colOff>
      <xdr:row>37</xdr:row>
      <xdr:rowOff>52318</xdr:rowOff>
    </xdr:to>
    <xdr:cxnSp macro="">
      <xdr:nvCxnSpPr>
        <xdr:cNvPr id="514" name="直線コネクタ 513"/>
        <xdr:cNvCxnSpPr/>
      </xdr:nvCxnSpPr>
      <xdr:spPr>
        <a:xfrm flipV="1">
          <a:off x="15481300" y="6229604"/>
          <a:ext cx="8382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5"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133128</xdr:rowOff>
    </xdr:from>
    <xdr:to>
      <xdr:col>81</xdr:col>
      <xdr:colOff>50800</xdr:colOff>
      <xdr:row>37</xdr:row>
      <xdr:rowOff>52318</xdr:rowOff>
    </xdr:to>
    <xdr:cxnSp macro="">
      <xdr:nvCxnSpPr>
        <xdr:cNvPr id="517" name="直線コネクタ 516"/>
        <xdr:cNvCxnSpPr/>
      </xdr:nvCxnSpPr>
      <xdr:spPr>
        <a:xfrm>
          <a:off x="14592300" y="6305328"/>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9" name="テキスト ボックス 518"/>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133128</xdr:rowOff>
    </xdr:from>
    <xdr:to>
      <xdr:col>76</xdr:col>
      <xdr:colOff>114300</xdr:colOff>
      <xdr:row>36</xdr:row>
      <xdr:rowOff>138728</xdr:rowOff>
    </xdr:to>
    <xdr:cxnSp macro="">
      <xdr:nvCxnSpPr>
        <xdr:cNvPr id="520" name="直線コネクタ 519"/>
        <xdr:cNvCxnSpPr/>
      </xdr:nvCxnSpPr>
      <xdr:spPr>
        <a:xfrm flipV="1">
          <a:off x="13703300" y="630532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1" name="フローチャート: 判断 520"/>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2" name="テキスト ボックス 521"/>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132861</xdr:rowOff>
    </xdr:from>
    <xdr:to>
      <xdr:col>71</xdr:col>
      <xdr:colOff>177800</xdr:colOff>
      <xdr:row>36</xdr:row>
      <xdr:rowOff>138728</xdr:rowOff>
    </xdr:to>
    <xdr:cxnSp macro="">
      <xdr:nvCxnSpPr>
        <xdr:cNvPr id="523" name="直線コネクタ 522"/>
        <xdr:cNvCxnSpPr/>
      </xdr:nvCxnSpPr>
      <xdr:spPr>
        <a:xfrm>
          <a:off x="12814300" y="6133611"/>
          <a:ext cx="889000" cy="1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25" name="テキスト ボックス 524"/>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27" name="テキスト ボックス 526"/>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6604</xdr:rowOff>
    </xdr:from>
    <xdr:to>
      <xdr:col>85</xdr:col>
      <xdr:colOff>177800</xdr:colOff>
      <xdr:row>36</xdr:row>
      <xdr:rowOff>108204</xdr:rowOff>
    </xdr:to>
    <xdr:sp macro="" textlink="">
      <xdr:nvSpPr>
        <xdr:cNvPr id="533" name="楕円 532"/>
        <xdr:cNvSpPr/>
      </xdr:nvSpPr>
      <xdr:spPr>
        <a:xfrm>
          <a:off x="16268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29481</xdr:rowOff>
    </xdr:from>
    <xdr:ext cx="534377" cy="259045"/>
    <xdr:sp macro="" textlink="">
      <xdr:nvSpPr>
        <xdr:cNvPr id="534" name="消防費該当値テキスト"/>
        <xdr:cNvSpPr txBox="1"/>
      </xdr:nvSpPr>
      <xdr:spPr>
        <a:xfrm>
          <a:off x="16370300" y="60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1518</xdr:rowOff>
    </xdr:from>
    <xdr:to>
      <xdr:col>81</xdr:col>
      <xdr:colOff>101600</xdr:colOff>
      <xdr:row>37</xdr:row>
      <xdr:rowOff>103118</xdr:rowOff>
    </xdr:to>
    <xdr:sp macro="" textlink="">
      <xdr:nvSpPr>
        <xdr:cNvPr id="535" name="楕円 534"/>
        <xdr:cNvSpPr/>
      </xdr:nvSpPr>
      <xdr:spPr>
        <a:xfrm>
          <a:off x="15430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94245</xdr:rowOff>
    </xdr:from>
    <xdr:ext cx="534377" cy="259045"/>
    <xdr:sp macro="" textlink="">
      <xdr:nvSpPr>
        <xdr:cNvPr id="536" name="テキスト ボックス 535"/>
        <xdr:cNvSpPr txBox="1"/>
      </xdr:nvSpPr>
      <xdr:spPr>
        <a:xfrm>
          <a:off x="15214111" y="64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82328</xdr:rowOff>
    </xdr:from>
    <xdr:to>
      <xdr:col>76</xdr:col>
      <xdr:colOff>165100</xdr:colOff>
      <xdr:row>37</xdr:row>
      <xdr:rowOff>12478</xdr:rowOff>
    </xdr:to>
    <xdr:sp macro="" textlink="">
      <xdr:nvSpPr>
        <xdr:cNvPr id="537" name="楕円 536"/>
        <xdr:cNvSpPr/>
      </xdr:nvSpPr>
      <xdr:spPr>
        <a:xfrm>
          <a:off x="14541500" y="62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3605</xdr:rowOff>
    </xdr:from>
    <xdr:ext cx="534377" cy="259045"/>
    <xdr:sp macro="" textlink="">
      <xdr:nvSpPr>
        <xdr:cNvPr id="538" name="テキスト ボックス 537"/>
        <xdr:cNvSpPr txBox="1"/>
      </xdr:nvSpPr>
      <xdr:spPr>
        <a:xfrm>
          <a:off x="14325111" y="634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87928</xdr:rowOff>
    </xdr:from>
    <xdr:to>
      <xdr:col>72</xdr:col>
      <xdr:colOff>38100</xdr:colOff>
      <xdr:row>37</xdr:row>
      <xdr:rowOff>18078</xdr:rowOff>
    </xdr:to>
    <xdr:sp macro="" textlink="">
      <xdr:nvSpPr>
        <xdr:cNvPr id="539" name="楕円 538"/>
        <xdr:cNvSpPr/>
      </xdr:nvSpPr>
      <xdr:spPr>
        <a:xfrm>
          <a:off x="13652500" y="62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9205</xdr:rowOff>
    </xdr:from>
    <xdr:ext cx="534377" cy="259045"/>
    <xdr:sp macro="" textlink="">
      <xdr:nvSpPr>
        <xdr:cNvPr id="540" name="テキスト ボックス 539"/>
        <xdr:cNvSpPr txBox="1"/>
      </xdr:nvSpPr>
      <xdr:spPr>
        <a:xfrm>
          <a:off x="13436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82061</xdr:rowOff>
    </xdr:from>
    <xdr:to>
      <xdr:col>67</xdr:col>
      <xdr:colOff>101600</xdr:colOff>
      <xdr:row>36</xdr:row>
      <xdr:rowOff>12211</xdr:rowOff>
    </xdr:to>
    <xdr:sp macro="" textlink="">
      <xdr:nvSpPr>
        <xdr:cNvPr id="541" name="楕円 540"/>
        <xdr:cNvSpPr/>
      </xdr:nvSpPr>
      <xdr:spPr>
        <a:xfrm>
          <a:off x="12763500" y="60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28738</xdr:rowOff>
    </xdr:from>
    <xdr:ext cx="534377" cy="259045"/>
    <xdr:sp macro="" textlink="">
      <xdr:nvSpPr>
        <xdr:cNvPr id="542" name="テキスト ボックス 541"/>
        <xdr:cNvSpPr txBox="1"/>
      </xdr:nvSpPr>
      <xdr:spPr>
        <a:xfrm>
          <a:off x="12547111" y="58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155237</xdr:rowOff>
    </xdr:from>
    <xdr:to>
      <xdr:col>85</xdr:col>
      <xdr:colOff>127000</xdr:colOff>
      <xdr:row>57</xdr:row>
      <xdr:rowOff>170813</xdr:rowOff>
    </xdr:to>
    <xdr:cxnSp macro="">
      <xdr:nvCxnSpPr>
        <xdr:cNvPr id="571" name="直線コネクタ 570"/>
        <xdr:cNvCxnSpPr/>
      </xdr:nvCxnSpPr>
      <xdr:spPr>
        <a:xfrm>
          <a:off x="15481300" y="9927887"/>
          <a:ext cx="8382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150040</xdr:rowOff>
    </xdr:from>
    <xdr:to>
      <xdr:col>81</xdr:col>
      <xdr:colOff>50800</xdr:colOff>
      <xdr:row>57</xdr:row>
      <xdr:rowOff>155237</xdr:rowOff>
    </xdr:to>
    <xdr:cxnSp macro="">
      <xdr:nvCxnSpPr>
        <xdr:cNvPr id="574" name="直線コネクタ 573"/>
        <xdr:cNvCxnSpPr/>
      </xdr:nvCxnSpPr>
      <xdr:spPr>
        <a:xfrm>
          <a:off x="14592300" y="9751240"/>
          <a:ext cx="889000" cy="1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150040</xdr:rowOff>
    </xdr:from>
    <xdr:to>
      <xdr:col>76</xdr:col>
      <xdr:colOff>114300</xdr:colOff>
      <xdr:row>57</xdr:row>
      <xdr:rowOff>70312</xdr:rowOff>
    </xdr:to>
    <xdr:cxnSp macro="">
      <xdr:nvCxnSpPr>
        <xdr:cNvPr id="577" name="直線コネクタ 576"/>
        <xdr:cNvCxnSpPr/>
      </xdr:nvCxnSpPr>
      <xdr:spPr>
        <a:xfrm flipV="1">
          <a:off x="13703300" y="9751240"/>
          <a:ext cx="889000" cy="9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78" name="フローチャート: 判断 577"/>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79" name="テキスト ボックス 578"/>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70312</xdr:rowOff>
    </xdr:from>
    <xdr:to>
      <xdr:col>71</xdr:col>
      <xdr:colOff>177800</xdr:colOff>
      <xdr:row>57</xdr:row>
      <xdr:rowOff>116391</xdr:rowOff>
    </xdr:to>
    <xdr:cxnSp macro="">
      <xdr:nvCxnSpPr>
        <xdr:cNvPr id="580" name="直線コネクタ 579"/>
        <xdr:cNvCxnSpPr/>
      </xdr:nvCxnSpPr>
      <xdr:spPr>
        <a:xfrm flipV="1">
          <a:off x="12814300" y="9842962"/>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4" name="テキスト ボックス 583"/>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120013</xdr:rowOff>
    </xdr:from>
    <xdr:to>
      <xdr:col>85</xdr:col>
      <xdr:colOff>177800</xdr:colOff>
      <xdr:row>58</xdr:row>
      <xdr:rowOff>50163</xdr:rowOff>
    </xdr:to>
    <xdr:sp macro="" textlink="">
      <xdr:nvSpPr>
        <xdr:cNvPr id="590" name="楕円 589"/>
        <xdr:cNvSpPr/>
      </xdr:nvSpPr>
      <xdr:spPr>
        <a:xfrm>
          <a:off x="16268700" y="9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34940</xdr:rowOff>
    </xdr:from>
    <xdr:ext cx="534377" cy="259045"/>
    <xdr:sp macro="" textlink="">
      <xdr:nvSpPr>
        <xdr:cNvPr id="591" name="教育費該当値テキスト"/>
        <xdr:cNvSpPr txBox="1"/>
      </xdr:nvSpPr>
      <xdr:spPr>
        <a:xfrm>
          <a:off x="16370300" y="9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104437</xdr:rowOff>
    </xdr:from>
    <xdr:to>
      <xdr:col>81</xdr:col>
      <xdr:colOff>101600</xdr:colOff>
      <xdr:row>58</xdr:row>
      <xdr:rowOff>34587</xdr:rowOff>
    </xdr:to>
    <xdr:sp macro="" textlink="">
      <xdr:nvSpPr>
        <xdr:cNvPr id="592" name="楕円 591"/>
        <xdr:cNvSpPr/>
      </xdr:nvSpPr>
      <xdr:spPr>
        <a:xfrm>
          <a:off x="15430500" y="98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25714</xdr:rowOff>
    </xdr:from>
    <xdr:ext cx="534377" cy="259045"/>
    <xdr:sp macro="" textlink="">
      <xdr:nvSpPr>
        <xdr:cNvPr id="593" name="テキスト ボックス 592"/>
        <xdr:cNvSpPr txBox="1"/>
      </xdr:nvSpPr>
      <xdr:spPr>
        <a:xfrm>
          <a:off x="15214111" y="99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99240</xdr:rowOff>
    </xdr:from>
    <xdr:to>
      <xdr:col>76</xdr:col>
      <xdr:colOff>165100</xdr:colOff>
      <xdr:row>57</xdr:row>
      <xdr:rowOff>29390</xdr:rowOff>
    </xdr:to>
    <xdr:sp macro="" textlink="">
      <xdr:nvSpPr>
        <xdr:cNvPr id="594" name="楕円 593"/>
        <xdr:cNvSpPr/>
      </xdr:nvSpPr>
      <xdr:spPr>
        <a:xfrm>
          <a:off x="14541500" y="970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20517</xdr:rowOff>
    </xdr:from>
    <xdr:ext cx="534377" cy="259045"/>
    <xdr:sp macro="" textlink="">
      <xdr:nvSpPr>
        <xdr:cNvPr id="595" name="テキスト ボックス 594"/>
        <xdr:cNvSpPr txBox="1"/>
      </xdr:nvSpPr>
      <xdr:spPr>
        <a:xfrm>
          <a:off x="14325111" y="97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19512</xdr:rowOff>
    </xdr:from>
    <xdr:to>
      <xdr:col>72</xdr:col>
      <xdr:colOff>38100</xdr:colOff>
      <xdr:row>57</xdr:row>
      <xdr:rowOff>121112</xdr:rowOff>
    </xdr:to>
    <xdr:sp macro="" textlink="">
      <xdr:nvSpPr>
        <xdr:cNvPr id="596" name="楕円 595"/>
        <xdr:cNvSpPr/>
      </xdr:nvSpPr>
      <xdr:spPr>
        <a:xfrm>
          <a:off x="13652500" y="97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112239</xdr:rowOff>
    </xdr:from>
    <xdr:ext cx="534377" cy="259045"/>
    <xdr:sp macro="" textlink="">
      <xdr:nvSpPr>
        <xdr:cNvPr id="597" name="テキスト ボックス 596"/>
        <xdr:cNvSpPr txBox="1"/>
      </xdr:nvSpPr>
      <xdr:spPr>
        <a:xfrm>
          <a:off x="13436111" y="98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65591</xdr:rowOff>
    </xdr:from>
    <xdr:to>
      <xdr:col>67</xdr:col>
      <xdr:colOff>101600</xdr:colOff>
      <xdr:row>57</xdr:row>
      <xdr:rowOff>167191</xdr:rowOff>
    </xdr:to>
    <xdr:sp macro="" textlink="">
      <xdr:nvSpPr>
        <xdr:cNvPr id="598" name="楕円 597"/>
        <xdr:cNvSpPr/>
      </xdr:nvSpPr>
      <xdr:spPr>
        <a:xfrm>
          <a:off x="12763500" y="98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158318</xdr:rowOff>
    </xdr:from>
    <xdr:ext cx="534377" cy="259045"/>
    <xdr:sp macro="" textlink="">
      <xdr:nvSpPr>
        <xdr:cNvPr id="599" name="テキスト ボックス 598"/>
        <xdr:cNvSpPr txBox="1"/>
      </xdr:nvSpPr>
      <xdr:spPr>
        <a:xfrm>
          <a:off x="12547111" y="99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13424</xdr:rowOff>
    </xdr:from>
    <xdr:to>
      <xdr:col>85</xdr:col>
      <xdr:colOff>127000</xdr:colOff>
      <xdr:row>79</xdr:row>
      <xdr:rowOff>28600</xdr:rowOff>
    </xdr:to>
    <xdr:cxnSp macro="">
      <xdr:nvCxnSpPr>
        <xdr:cNvPr id="628" name="直線コネクタ 627"/>
        <xdr:cNvCxnSpPr/>
      </xdr:nvCxnSpPr>
      <xdr:spPr>
        <a:xfrm>
          <a:off x="15481300" y="13557974"/>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29"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13424</xdr:rowOff>
    </xdr:from>
    <xdr:to>
      <xdr:col>81</xdr:col>
      <xdr:colOff>50800</xdr:colOff>
      <xdr:row>79</xdr:row>
      <xdr:rowOff>44450</xdr:rowOff>
    </xdr:to>
    <xdr:cxnSp macro="">
      <xdr:nvCxnSpPr>
        <xdr:cNvPr id="631" name="直線コネクタ 630"/>
        <xdr:cNvCxnSpPr/>
      </xdr:nvCxnSpPr>
      <xdr:spPr>
        <a:xfrm flipV="1">
          <a:off x="14592300" y="13557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42354</xdr:rowOff>
    </xdr:from>
    <xdr:to>
      <xdr:col>76</xdr:col>
      <xdr:colOff>114300</xdr:colOff>
      <xdr:row>79</xdr:row>
      <xdr:rowOff>44450</xdr:rowOff>
    </xdr:to>
    <xdr:cxnSp macro="">
      <xdr:nvCxnSpPr>
        <xdr:cNvPr id="634" name="直線コネクタ 633"/>
        <xdr:cNvCxnSpPr/>
      </xdr:nvCxnSpPr>
      <xdr:spPr>
        <a:xfrm>
          <a:off x="13703300" y="1358690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35" name="フローチャート: 判断 634"/>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36" name="テキスト ボックス 635"/>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42290</xdr:rowOff>
    </xdr:from>
    <xdr:to>
      <xdr:col>71</xdr:col>
      <xdr:colOff>177800</xdr:colOff>
      <xdr:row>79</xdr:row>
      <xdr:rowOff>42354</xdr:rowOff>
    </xdr:to>
    <xdr:cxnSp macro="">
      <xdr:nvCxnSpPr>
        <xdr:cNvPr id="637" name="直線コネクタ 636"/>
        <xdr:cNvCxnSpPr/>
      </xdr:nvCxnSpPr>
      <xdr:spPr>
        <a:xfrm>
          <a:off x="12814300" y="1358684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149250</xdr:rowOff>
    </xdr:from>
    <xdr:to>
      <xdr:col>85</xdr:col>
      <xdr:colOff>177800</xdr:colOff>
      <xdr:row>79</xdr:row>
      <xdr:rowOff>79400</xdr:rowOff>
    </xdr:to>
    <xdr:sp macro="" textlink="">
      <xdr:nvSpPr>
        <xdr:cNvPr id="647" name="楕円 646"/>
        <xdr:cNvSpPr/>
      </xdr:nvSpPr>
      <xdr:spPr>
        <a:xfrm>
          <a:off x="162687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469744" cy="259045"/>
    <xdr:sp macro="" textlink="">
      <xdr:nvSpPr>
        <xdr:cNvPr id="648" name="災害復旧費該当値テキスト"/>
        <xdr:cNvSpPr txBox="1"/>
      </xdr:nvSpPr>
      <xdr:spPr>
        <a:xfrm>
          <a:off x="16370300" y="1349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134074</xdr:rowOff>
    </xdr:from>
    <xdr:to>
      <xdr:col>81</xdr:col>
      <xdr:colOff>101600</xdr:colOff>
      <xdr:row>79</xdr:row>
      <xdr:rowOff>64224</xdr:rowOff>
    </xdr:to>
    <xdr:sp macro="" textlink="">
      <xdr:nvSpPr>
        <xdr:cNvPr id="649" name="楕円 648"/>
        <xdr:cNvSpPr/>
      </xdr:nvSpPr>
      <xdr:spPr>
        <a:xfrm>
          <a:off x="15430500" y="135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55351</xdr:rowOff>
    </xdr:from>
    <xdr:ext cx="469744" cy="259045"/>
    <xdr:sp macro="" textlink="">
      <xdr:nvSpPr>
        <xdr:cNvPr id="650" name="テキスト ボックス 649"/>
        <xdr:cNvSpPr txBox="1"/>
      </xdr:nvSpPr>
      <xdr:spPr>
        <a:xfrm>
          <a:off x="15246428" y="135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163004</xdr:rowOff>
    </xdr:from>
    <xdr:to>
      <xdr:col>72</xdr:col>
      <xdr:colOff>38100</xdr:colOff>
      <xdr:row>79</xdr:row>
      <xdr:rowOff>93154</xdr:rowOff>
    </xdr:to>
    <xdr:sp macro="" textlink="">
      <xdr:nvSpPr>
        <xdr:cNvPr id="653" name="楕円 652"/>
        <xdr:cNvSpPr/>
      </xdr:nvSpPr>
      <xdr:spPr>
        <a:xfrm>
          <a:off x="13652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84281</xdr:rowOff>
    </xdr:from>
    <xdr:ext cx="378565" cy="259045"/>
    <xdr:sp macro="" textlink="">
      <xdr:nvSpPr>
        <xdr:cNvPr id="654" name="テキスト ボックス 653"/>
        <xdr:cNvSpPr txBox="1"/>
      </xdr:nvSpPr>
      <xdr:spPr>
        <a:xfrm>
          <a:off x="13514017" y="136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162940</xdr:rowOff>
    </xdr:from>
    <xdr:to>
      <xdr:col>67</xdr:col>
      <xdr:colOff>101600</xdr:colOff>
      <xdr:row>79</xdr:row>
      <xdr:rowOff>93090</xdr:rowOff>
    </xdr:to>
    <xdr:sp macro="" textlink="">
      <xdr:nvSpPr>
        <xdr:cNvPr id="655" name="楕円 654"/>
        <xdr:cNvSpPr/>
      </xdr:nvSpPr>
      <xdr:spPr>
        <a:xfrm>
          <a:off x="12763500" y="135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84217</xdr:rowOff>
    </xdr:from>
    <xdr:ext cx="378565" cy="259045"/>
    <xdr:sp macro="" textlink="">
      <xdr:nvSpPr>
        <xdr:cNvPr id="656" name="テキスト ボックス 655"/>
        <xdr:cNvSpPr txBox="1"/>
      </xdr:nvSpPr>
      <xdr:spPr>
        <a:xfrm>
          <a:off x="12625017" y="1362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8300</xdr:rowOff>
    </xdr:from>
    <xdr:to>
      <xdr:col>85</xdr:col>
      <xdr:colOff>127000</xdr:colOff>
      <xdr:row>98</xdr:row>
      <xdr:rowOff>29271</xdr:rowOff>
    </xdr:to>
    <xdr:cxnSp macro="">
      <xdr:nvCxnSpPr>
        <xdr:cNvPr id="685" name="直線コネクタ 684"/>
        <xdr:cNvCxnSpPr/>
      </xdr:nvCxnSpPr>
      <xdr:spPr>
        <a:xfrm flipV="1">
          <a:off x="15481300" y="16810400"/>
          <a:ext cx="8382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29271</xdr:rowOff>
    </xdr:from>
    <xdr:to>
      <xdr:col>81</xdr:col>
      <xdr:colOff>50800</xdr:colOff>
      <xdr:row>98</xdr:row>
      <xdr:rowOff>33981</xdr:rowOff>
    </xdr:to>
    <xdr:cxnSp macro="">
      <xdr:nvCxnSpPr>
        <xdr:cNvPr id="688" name="直線コネクタ 687"/>
        <xdr:cNvCxnSpPr/>
      </xdr:nvCxnSpPr>
      <xdr:spPr>
        <a:xfrm flipV="1">
          <a:off x="14592300" y="1683137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33981</xdr:rowOff>
    </xdr:from>
    <xdr:to>
      <xdr:col>76</xdr:col>
      <xdr:colOff>114300</xdr:colOff>
      <xdr:row>98</xdr:row>
      <xdr:rowOff>35801</xdr:rowOff>
    </xdr:to>
    <xdr:cxnSp macro="">
      <xdr:nvCxnSpPr>
        <xdr:cNvPr id="691" name="直線コネクタ 690"/>
        <xdr:cNvCxnSpPr/>
      </xdr:nvCxnSpPr>
      <xdr:spPr>
        <a:xfrm flipV="1">
          <a:off x="13703300" y="16836081"/>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2" name="フローチャート: 判断 691"/>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3" name="テキスト ボックス 692"/>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35694</xdr:rowOff>
    </xdr:from>
    <xdr:to>
      <xdr:col>71</xdr:col>
      <xdr:colOff>177800</xdr:colOff>
      <xdr:row>98</xdr:row>
      <xdr:rowOff>35801</xdr:rowOff>
    </xdr:to>
    <xdr:cxnSp macro="">
      <xdr:nvCxnSpPr>
        <xdr:cNvPr id="694" name="直線コネクタ 693"/>
        <xdr:cNvCxnSpPr/>
      </xdr:nvCxnSpPr>
      <xdr:spPr>
        <a:xfrm>
          <a:off x="12814300" y="16837794"/>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128950</xdr:rowOff>
    </xdr:from>
    <xdr:to>
      <xdr:col>85</xdr:col>
      <xdr:colOff>177800</xdr:colOff>
      <xdr:row>98</xdr:row>
      <xdr:rowOff>59100</xdr:rowOff>
    </xdr:to>
    <xdr:sp macro="" textlink="">
      <xdr:nvSpPr>
        <xdr:cNvPr id="704" name="楕円 703"/>
        <xdr:cNvSpPr/>
      </xdr:nvSpPr>
      <xdr:spPr>
        <a:xfrm>
          <a:off x="162687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107377</xdr:rowOff>
    </xdr:from>
    <xdr:ext cx="534377" cy="259045"/>
    <xdr:sp macro="" textlink="">
      <xdr:nvSpPr>
        <xdr:cNvPr id="705" name="公債費該当値テキスト"/>
        <xdr:cNvSpPr txBox="1"/>
      </xdr:nvSpPr>
      <xdr:spPr>
        <a:xfrm>
          <a:off x="16370300" y="167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149921</xdr:rowOff>
    </xdr:from>
    <xdr:to>
      <xdr:col>81</xdr:col>
      <xdr:colOff>101600</xdr:colOff>
      <xdr:row>98</xdr:row>
      <xdr:rowOff>80071</xdr:rowOff>
    </xdr:to>
    <xdr:sp macro="" textlink="">
      <xdr:nvSpPr>
        <xdr:cNvPr id="706" name="楕円 705"/>
        <xdr:cNvSpPr/>
      </xdr:nvSpPr>
      <xdr:spPr>
        <a:xfrm>
          <a:off x="15430500" y="16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71198</xdr:rowOff>
    </xdr:from>
    <xdr:ext cx="534377" cy="259045"/>
    <xdr:sp macro="" textlink="">
      <xdr:nvSpPr>
        <xdr:cNvPr id="707" name="テキスト ボックス 706"/>
        <xdr:cNvSpPr txBox="1"/>
      </xdr:nvSpPr>
      <xdr:spPr>
        <a:xfrm>
          <a:off x="15214111" y="168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154631</xdr:rowOff>
    </xdr:from>
    <xdr:to>
      <xdr:col>76</xdr:col>
      <xdr:colOff>165100</xdr:colOff>
      <xdr:row>98</xdr:row>
      <xdr:rowOff>84781</xdr:rowOff>
    </xdr:to>
    <xdr:sp macro="" textlink="">
      <xdr:nvSpPr>
        <xdr:cNvPr id="708" name="楕円 707"/>
        <xdr:cNvSpPr/>
      </xdr:nvSpPr>
      <xdr:spPr>
        <a:xfrm>
          <a:off x="14541500" y="167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75908</xdr:rowOff>
    </xdr:from>
    <xdr:ext cx="534377" cy="259045"/>
    <xdr:sp macro="" textlink="">
      <xdr:nvSpPr>
        <xdr:cNvPr id="709" name="テキスト ボックス 708"/>
        <xdr:cNvSpPr txBox="1"/>
      </xdr:nvSpPr>
      <xdr:spPr>
        <a:xfrm>
          <a:off x="14325111" y="168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156451</xdr:rowOff>
    </xdr:from>
    <xdr:to>
      <xdr:col>72</xdr:col>
      <xdr:colOff>38100</xdr:colOff>
      <xdr:row>98</xdr:row>
      <xdr:rowOff>86601</xdr:rowOff>
    </xdr:to>
    <xdr:sp macro="" textlink="">
      <xdr:nvSpPr>
        <xdr:cNvPr id="710" name="楕円 709"/>
        <xdr:cNvSpPr/>
      </xdr:nvSpPr>
      <xdr:spPr>
        <a:xfrm>
          <a:off x="13652500" y="167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77728</xdr:rowOff>
    </xdr:from>
    <xdr:ext cx="534377" cy="259045"/>
    <xdr:sp macro="" textlink="">
      <xdr:nvSpPr>
        <xdr:cNvPr id="711" name="テキスト ボックス 710"/>
        <xdr:cNvSpPr txBox="1"/>
      </xdr:nvSpPr>
      <xdr:spPr>
        <a:xfrm>
          <a:off x="13436111" y="168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156344</xdr:rowOff>
    </xdr:from>
    <xdr:to>
      <xdr:col>67</xdr:col>
      <xdr:colOff>101600</xdr:colOff>
      <xdr:row>98</xdr:row>
      <xdr:rowOff>86494</xdr:rowOff>
    </xdr:to>
    <xdr:sp macro="" textlink="">
      <xdr:nvSpPr>
        <xdr:cNvPr id="712" name="楕円 711"/>
        <xdr:cNvSpPr/>
      </xdr:nvSpPr>
      <xdr:spPr>
        <a:xfrm>
          <a:off x="12763500" y="167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77621</xdr:rowOff>
    </xdr:from>
    <xdr:ext cx="534377" cy="259045"/>
    <xdr:sp macro="" textlink="">
      <xdr:nvSpPr>
        <xdr:cNvPr id="713" name="テキスト ボックス 712"/>
        <xdr:cNvSpPr txBox="1"/>
      </xdr:nvSpPr>
      <xdr:spPr>
        <a:xfrm>
          <a:off x="12547111" y="168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117754</xdr:rowOff>
    </xdr:from>
    <xdr:to>
      <xdr:col>111</xdr:col>
      <xdr:colOff>177800</xdr:colOff>
      <xdr:row>38</xdr:row>
      <xdr:rowOff>139700</xdr:rowOff>
    </xdr:to>
    <xdr:cxnSp macro="">
      <xdr:nvCxnSpPr>
        <xdr:cNvPr id="743" name="直線コネクタ 742"/>
        <xdr:cNvCxnSpPr/>
      </xdr:nvCxnSpPr>
      <xdr:spPr>
        <a:xfrm>
          <a:off x="20434300" y="6461404"/>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117754</xdr:rowOff>
    </xdr:from>
    <xdr:to>
      <xdr:col>107</xdr:col>
      <xdr:colOff>50800</xdr:colOff>
      <xdr:row>37</xdr:row>
      <xdr:rowOff>121412</xdr:rowOff>
    </xdr:to>
    <xdr:cxnSp macro="">
      <xdr:nvCxnSpPr>
        <xdr:cNvPr id="746" name="直線コネクタ 745"/>
        <xdr:cNvCxnSpPr/>
      </xdr:nvCxnSpPr>
      <xdr:spPr>
        <a:xfrm flipV="1">
          <a:off x="19545300" y="646140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7" name="フローチャート: 判断 746"/>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134993</xdr:rowOff>
    </xdr:from>
    <xdr:ext cx="378565" cy="259045"/>
    <xdr:sp macro="" textlink="">
      <xdr:nvSpPr>
        <xdr:cNvPr id="748" name="テキスト ボックス 747"/>
        <xdr:cNvSpPr txBox="1"/>
      </xdr:nvSpPr>
      <xdr:spPr>
        <a:xfrm>
          <a:off x="20245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121412</xdr:rowOff>
    </xdr:from>
    <xdr:to>
      <xdr:col>102</xdr:col>
      <xdr:colOff>114300</xdr:colOff>
      <xdr:row>37</xdr:row>
      <xdr:rowOff>122784</xdr:rowOff>
    </xdr:to>
    <xdr:cxnSp macro="">
      <xdr:nvCxnSpPr>
        <xdr:cNvPr id="749" name="直線コネクタ 748"/>
        <xdr:cNvCxnSpPr/>
      </xdr:nvCxnSpPr>
      <xdr:spPr>
        <a:xfrm flipV="1">
          <a:off x="18656300" y="64650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1" name="テキスト ボックス 750"/>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66954</xdr:rowOff>
    </xdr:from>
    <xdr:to>
      <xdr:col>107</xdr:col>
      <xdr:colOff>101600</xdr:colOff>
      <xdr:row>37</xdr:row>
      <xdr:rowOff>168554</xdr:rowOff>
    </xdr:to>
    <xdr:sp macro="" textlink="">
      <xdr:nvSpPr>
        <xdr:cNvPr id="763" name="楕円 762"/>
        <xdr:cNvSpPr/>
      </xdr:nvSpPr>
      <xdr:spPr>
        <a:xfrm>
          <a:off x="20383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13631</xdr:rowOff>
    </xdr:from>
    <xdr:ext cx="378565" cy="259045"/>
    <xdr:sp macro="" textlink="">
      <xdr:nvSpPr>
        <xdr:cNvPr id="764" name="テキスト ボックス 763"/>
        <xdr:cNvSpPr txBox="1"/>
      </xdr:nvSpPr>
      <xdr:spPr>
        <a:xfrm>
          <a:off x="20245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70612</xdr:rowOff>
    </xdr:from>
    <xdr:to>
      <xdr:col>102</xdr:col>
      <xdr:colOff>165100</xdr:colOff>
      <xdr:row>38</xdr:row>
      <xdr:rowOff>762</xdr:rowOff>
    </xdr:to>
    <xdr:sp macro="" textlink="">
      <xdr:nvSpPr>
        <xdr:cNvPr id="765" name="楕円 764"/>
        <xdr:cNvSpPr/>
      </xdr:nvSpPr>
      <xdr:spPr>
        <a:xfrm>
          <a:off x="19494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17289</xdr:rowOff>
    </xdr:from>
    <xdr:ext cx="378565" cy="259045"/>
    <xdr:sp macro="" textlink="">
      <xdr:nvSpPr>
        <xdr:cNvPr id="766" name="テキスト ボックス 765"/>
        <xdr:cNvSpPr txBox="1"/>
      </xdr:nvSpPr>
      <xdr:spPr>
        <a:xfrm>
          <a:off x="19356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71984</xdr:rowOff>
    </xdr:from>
    <xdr:to>
      <xdr:col>98</xdr:col>
      <xdr:colOff>38100</xdr:colOff>
      <xdr:row>38</xdr:row>
      <xdr:rowOff>2133</xdr:rowOff>
    </xdr:to>
    <xdr:sp macro="" textlink="">
      <xdr:nvSpPr>
        <xdr:cNvPr id="767" name="楕円 766"/>
        <xdr:cNvSpPr/>
      </xdr:nvSpPr>
      <xdr:spPr>
        <a:xfrm>
          <a:off x="18605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164711</xdr:rowOff>
    </xdr:from>
    <xdr:ext cx="378565" cy="259045"/>
    <xdr:sp macro="" textlink="">
      <xdr:nvSpPr>
        <xdr:cNvPr id="768" name="テキスト ボックス 767"/>
        <xdr:cNvSpPr txBox="1"/>
      </xdr:nvSpPr>
      <xdr:spPr>
        <a:xfrm>
          <a:off x="18467017" y="65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26,320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円となっており類似団体平均と比べ高い水準にあり、近年は減少傾向であったが前年より大幅に増加した。</a:t>
          </a:r>
        </a:p>
        <a:p>
          <a:r>
            <a:rPr kumimoji="1" lang="ja-JP" altLang="en-US" sz="1300">
              <a:latin typeface="ＭＳ Ｐゴシック" panose="020B0600070205080204" pitchFamily="50" charset="-128"/>
              <a:ea typeface="ＭＳ Ｐゴシック" panose="020B0600070205080204" pitchFamily="50" charset="-128"/>
            </a:rPr>
            <a:t>これは、緊急避難施設整備事業など防災関連対策に重点的に取り組んできたことによるものである。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実質収支額については、適正範囲とされる３～５％になり概ね適正な数値となっている。</a:t>
          </a:r>
        </a:p>
        <a:p>
          <a:r>
            <a:rPr kumimoji="1" lang="ja-JP" altLang="en-US" sz="1400">
              <a:latin typeface="ＭＳ ゴシック" pitchFamily="49" charset="-128"/>
              <a:ea typeface="ＭＳ ゴシック" pitchFamily="49" charset="-128"/>
            </a:rPr>
            <a:t>財政調整基金残高は、近年大規模事業が重なったことにより減少していたが、ここ２年は適切な財源の確保と歳出の精査により決算剰余金を積み立てるのみで取崩しは行っていないため増加した。今後も安易な取崩は極力控え基金残高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4608499</v>
      </c>
      <c r="BO4" s="410"/>
      <c r="BP4" s="410"/>
      <c r="BQ4" s="410"/>
      <c r="BR4" s="410"/>
      <c r="BS4" s="410"/>
      <c r="BT4" s="410"/>
      <c r="BU4" s="411"/>
      <c r="BV4" s="409">
        <v>4849071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4508074</v>
      </c>
      <c r="BO5" s="447"/>
      <c r="BP5" s="447"/>
      <c r="BQ5" s="447"/>
      <c r="BR5" s="447"/>
      <c r="BS5" s="447"/>
      <c r="BT5" s="447"/>
      <c r="BU5" s="448"/>
      <c r="BV5" s="446">
        <v>4639960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84.1</v>
      </c>
      <c r="CU5" s="444"/>
      <c r="CV5" s="444"/>
      <c r="CW5" s="444"/>
      <c r="CX5" s="444"/>
      <c r="CY5" s="444"/>
      <c r="CZ5" s="444"/>
      <c r="DA5" s="445"/>
      <c r="DB5" s="443">
        <v>82.9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100425</v>
      </c>
      <c r="BO6" s="447"/>
      <c r="BP6" s="447"/>
      <c r="BQ6" s="447"/>
      <c r="BR6" s="447"/>
      <c r="BS6" s="447"/>
      <c r="BT6" s="447"/>
      <c r="BU6" s="448"/>
      <c r="BV6" s="446">
        <v>209111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88.8</v>
      </c>
      <c r="CU6" s="484"/>
      <c r="CV6" s="484"/>
      <c r="CW6" s="484"/>
      <c r="CX6" s="484"/>
      <c r="CY6" s="484"/>
      <c r="CZ6" s="484"/>
      <c r="DA6" s="485"/>
      <c r="DB6" s="483">
        <v>88.1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160</v>
      </c>
      <c r="BO7" s="447"/>
      <c r="BP7" s="447"/>
      <c r="BQ7" s="447"/>
      <c r="BR7" s="447"/>
      <c r="BS7" s="447"/>
      <c r="BT7" s="447"/>
      <c r="BU7" s="448"/>
      <c r="BV7" s="446">
        <v>56106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3037165</v>
      </c>
      <c r="CU7" s="447"/>
      <c r="CV7" s="447"/>
      <c r="CW7" s="447"/>
      <c r="CX7" s="447"/>
      <c r="CY7" s="447"/>
      <c r="CZ7" s="447"/>
      <c r="DA7" s="448"/>
      <c r="DB7" s="446">
        <v>3048926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100265</v>
      </c>
      <c r="BO8" s="447"/>
      <c r="BP8" s="447"/>
      <c r="BQ8" s="447"/>
      <c r="BR8" s="447"/>
      <c r="BS8" s="447"/>
      <c r="BT8" s="447"/>
      <c r="BU8" s="448"/>
      <c r="BV8" s="446">
        <v>153005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0.49</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11149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-52740</v>
      </c>
      <c r="BO9" s="447"/>
      <c r="BP9" s="447"/>
      <c r="BQ9" s="447"/>
      <c r="BR9" s="447"/>
      <c r="BS9" s="447"/>
      <c r="BT9" s="447"/>
      <c r="BU9" s="448"/>
      <c r="BV9" s="446">
        <v>-2190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v>
      </c>
      <c r="CU9" s="444"/>
      <c r="CV9" s="444"/>
      <c r="CW9" s="444"/>
      <c r="CX9" s="444"/>
      <c r="CY9" s="444"/>
      <c r="CZ9" s="444"/>
      <c r="DA9" s="445"/>
      <c r="DB9" s="443">
        <v>8.1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12151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77725</v>
      </c>
      <c r="BO10" s="447"/>
      <c r="BP10" s="447"/>
      <c r="BQ10" s="447"/>
      <c r="BR10" s="447"/>
      <c r="BS10" s="447"/>
      <c r="BT10" s="447"/>
      <c r="BU10" s="448"/>
      <c r="BV10" s="446">
        <v>77629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11485</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11362</v>
      </c>
      <c r="S13" s="528"/>
      <c r="T13" s="528"/>
      <c r="U13" s="528"/>
      <c r="V13" s="529"/>
      <c r="W13" s="462" t="s">
        <v>133</v>
      </c>
      <c r="X13" s="463"/>
      <c r="Y13" s="463"/>
      <c r="Z13" s="463"/>
      <c r="AA13" s="463"/>
      <c r="AB13" s="453"/>
      <c r="AC13" s="497">
        <v>691</v>
      </c>
      <c r="AD13" s="498"/>
      <c r="AE13" s="498"/>
      <c r="AF13" s="498"/>
      <c r="AG13" s="537"/>
      <c r="AH13" s="497">
        <v>664</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24985</v>
      </c>
      <c r="BO13" s="447"/>
      <c r="BP13" s="447"/>
      <c r="BQ13" s="447"/>
      <c r="BR13" s="447"/>
      <c r="BS13" s="447"/>
      <c r="BT13" s="447"/>
      <c r="BU13" s="448"/>
      <c r="BV13" s="446">
        <v>35439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v>
      </c>
      <c r="CU13" s="444"/>
      <c r="CV13" s="444"/>
      <c r="CW13" s="444"/>
      <c r="CX13" s="444"/>
      <c r="CY13" s="444"/>
      <c r="CZ13" s="444"/>
      <c r="DA13" s="445"/>
      <c r="DB13" s="443">
        <v>1.8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11675</v>
      </c>
      <c r="S14" s="528"/>
      <c r="T14" s="528"/>
      <c r="U14" s="528"/>
      <c r="V14" s="529"/>
      <c r="W14" s="436"/>
      <c r="X14" s="437"/>
      <c r="Y14" s="437"/>
      <c r="Z14" s="437"/>
      <c r="AA14" s="437"/>
      <c r="AB14" s="426"/>
      <c r="AC14" s="530">
        <v>13.1</v>
      </c>
      <c r="AD14" s="531"/>
      <c r="AE14" s="531"/>
      <c r="AF14" s="531"/>
      <c r="AG14" s="532"/>
      <c r="AH14" s="530">
        <v>11.8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31.6</v>
      </c>
      <c r="CU14" s="542"/>
      <c r="CV14" s="542"/>
      <c r="CW14" s="542"/>
      <c r="CX14" s="542"/>
      <c r="CY14" s="542"/>
      <c r="CZ14" s="542"/>
      <c r="DA14" s="543"/>
      <c r="DB14" s="541">
        <v>44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11555</v>
      </c>
      <c r="S15" s="528"/>
      <c r="T15" s="528"/>
      <c r="U15" s="528"/>
      <c r="V15" s="529"/>
      <c r="W15" s="462" t="s">
        <v>140</v>
      </c>
      <c r="X15" s="463"/>
      <c r="Y15" s="463"/>
      <c r="Z15" s="463"/>
      <c r="AA15" s="463"/>
      <c r="AB15" s="453"/>
      <c r="AC15" s="497">
        <v>1379</v>
      </c>
      <c r="AD15" s="498"/>
      <c r="AE15" s="498"/>
      <c r="AF15" s="498"/>
      <c r="AG15" s="537"/>
      <c r="AH15" s="497">
        <v>1554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1183957</v>
      </c>
      <c r="BO15" s="410"/>
      <c r="BP15" s="410"/>
      <c r="BQ15" s="410"/>
      <c r="BR15" s="410"/>
      <c r="BS15" s="410"/>
      <c r="BT15" s="410"/>
      <c r="BU15" s="411"/>
      <c r="BV15" s="409">
        <v>1230522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26.1</v>
      </c>
      <c r="AD16" s="531"/>
      <c r="AE16" s="531"/>
      <c r="AF16" s="531"/>
      <c r="AG16" s="532"/>
      <c r="AH16" s="530">
        <v>27.7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2534289</v>
      </c>
      <c r="BO16" s="447"/>
      <c r="BP16" s="447"/>
      <c r="BQ16" s="447"/>
      <c r="BR16" s="447"/>
      <c r="BS16" s="447"/>
      <c r="BT16" s="447"/>
      <c r="BU16" s="448"/>
      <c r="BV16" s="446">
        <v>2547158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3217</v>
      </c>
      <c r="AD17" s="498"/>
      <c r="AE17" s="498"/>
      <c r="AF17" s="498"/>
      <c r="AG17" s="537"/>
      <c r="AH17" s="497">
        <v>3386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1497081</v>
      </c>
      <c r="BO17" s="447"/>
      <c r="BP17" s="447"/>
      <c r="BQ17" s="447"/>
      <c r="BR17" s="447"/>
      <c r="BS17" s="447"/>
      <c r="BT17" s="447"/>
      <c r="BU17" s="448"/>
      <c r="BV17" s="446">
        <v>1554446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27.5</v>
      </c>
      <c r="M18" s="559"/>
      <c r="N18" s="559"/>
      <c r="O18" s="559"/>
      <c r="P18" s="559"/>
      <c r="Q18" s="559"/>
      <c r="R18" s="560"/>
      <c r="S18" s="560"/>
      <c r="T18" s="560"/>
      <c r="U18" s="560"/>
      <c r="V18" s="561"/>
      <c r="W18" s="464"/>
      <c r="X18" s="465"/>
      <c r="Y18" s="465"/>
      <c r="Z18" s="465"/>
      <c r="AA18" s="465"/>
      <c r="AB18" s="456"/>
      <c r="AC18" s="562">
        <v>60.8</v>
      </c>
      <c r="AD18" s="563"/>
      <c r="AE18" s="563"/>
      <c r="AF18" s="563"/>
      <c r="AG18" s="564"/>
      <c r="AH18" s="562">
        <v>60.4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2617030</v>
      </c>
      <c r="BO18" s="447"/>
      <c r="BP18" s="447"/>
      <c r="BQ18" s="447"/>
      <c r="BR18" s="447"/>
      <c r="BS18" s="447"/>
      <c r="BT18" s="447"/>
      <c r="BU18" s="448"/>
      <c r="BV18" s="446">
        <v>2544316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405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3467590</v>
      </c>
      <c r="BO19" s="447"/>
      <c r="BP19" s="447"/>
      <c r="BQ19" s="447"/>
      <c r="BR19" s="447"/>
      <c r="BS19" s="447"/>
      <c r="BT19" s="447"/>
      <c r="BU19" s="448"/>
      <c r="BV19" s="446">
        <v>3520258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4164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4362026</v>
      </c>
      <c r="BO23" s="447"/>
      <c r="BP23" s="447"/>
      <c r="BQ23" s="447"/>
      <c r="BR23" s="447"/>
      <c r="BS23" s="447"/>
      <c r="BT23" s="447"/>
      <c r="BU23" s="448"/>
      <c r="BV23" s="446">
        <v>4364529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7880</v>
      </c>
      <c r="R24" s="498"/>
      <c r="S24" s="498"/>
      <c r="T24" s="498"/>
      <c r="U24" s="498"/>
      <c r="V24" s="537"/>
      <c r="W24" s="596"/>
      <c r="X24" s="584"/>
      <c r="Y24" s="585"/>
      <c r="Z24" s="496" t="s">
        <v>164</v>
      </c>
      <c r="AA24" s="476"/>
      <c r="AB24" s="476"/>
      <c r="AC24" s="476"/>
      <c r="AD24" s="476"/>
      <c r="AE24" s="476"/>
      <c r="AF24" s="476"/>
      <c r="AG24" s="477"/>
      <c r="AH24" s="497">
        <v>126</v>
      </c>
      <c r="AI24" s="498"/>
      <c r="AJ24" s="498"/>
      <c r="AK24" s="498"/>
      <c r="AL24" s="537"/>
      <c r="AM24" s="497">
        <v>394758</v>
      </c>
      <c r="AN24" s="498"/>
      <c r="AO24" s="498"/>
      <c r="AP24" s="498"/>
      <c r="AQ24" s="498"/>
      <c r="AR24" s="537"/>
      <c r="AS24" s="497">
        <v>3133</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3689261</v>
      </c>
      <c r="BO24" s="447"/>
      <c r="BP24" s="447"/>
      <c r="BQ24" s="447"/>
      <c r="BR24" s="447"/>
      <c r="BS24" s="447"/>
      <c r="BT24" s="447"/>
      <c r="BU24" s="448"/>
      <c r="BV24" s="446">
        <v>3679352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6390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115190</v>
      </c>
      <c r="BO25" s="410"/>
      <c r="BP25" s="410"/>
      <c r="BQ25" s="410"/>
      <c r="BR25" s="410"/>
      <c r="BS25" s="410"/>
      <c r="BT25" s="410"/>
      <c r="BU25" s="411"/>
      <c r="BV25" s="409">
        <v>128875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5770</v>
      </c>
      <c r="R26" s="498"/>
      <c r="S26" s="498"/>
      <c r="T26" s="498"/>
      <c r="U26" s="498"/>
      <c r="V26" s="537"/>
      <c r="W26" s="596"/>
      <c r="X26" s="584"/>
      <c r="Y26" s="585"/>
      <c r="Z26" s="496" t="s">
        <v>170</v>
      </c>
      <c r="AA26" s="606"/>
      <c r="AB26" s="606"/>
      <c r="AC26" s="606"/>
      <c r="AD26" s="606"/>
      <c r="AE26" s="606"/>
      <c r="AF26" s="606"/>
      <c r="AG26" s="607"/>
      <c r="AH26" s="497">
        <v>4</v>
      </c>
      <c r="AI26" s="498"/>
      <c r="AJ26" s="498"/>
      <c r="AK26" s="498"/>
      <c r="AL26" s="537"/>
      <c r="AM26" s="497">
        <v>12236</v>
      </c>
      <c r="AN26" s="498"/>
      <c r="AO26" s="498"/>
      <c r="AP26" s="498"/>
      <c r="AQ26" s="498"/>
      <c r="AR26" s="537"/>
      <c r="AS26" s="497">
        <v>3059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2840</v>
      </c>
      <c r="R27" s="498"/>
      <c r="S27" s="498"/>
      <c r="T27" s="498"/>
      <c r="U27" s="498"/>
      <c r="V27" s="537"/>
      <c r="W27" s="596"/>
      <c r="X27" s="584"/>
      <c r="Y27" s="585"/>
      <c r="Z27" s="496" t="s">
        <v>173</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95688</v>
      </c>
      <c r="BO27" s="620"/>
      <c r="BP27" s="620"/>
      <c r="BQ27" s="620"/>
      <c r="BR27" s="620"/>
      <c r="BS27" s="620"/>
      <c r="BT27" s="620"/>
      <c r="BU27" s="621"/>
      <c r="BV27" s="619">
        <v>95673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2370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1225599</v>
      </c>
      <c r="BO28" s="410"/>
      <c r="BP28" s="410"/>
      <c r="BQ28" s="410"/>
      <c r="BR28" s="410"/>
      <c r="BS28" s="410"/>
      <c r="BT28" s="410"/>
      <c r="BU28" s="411"/>
      <c r="BV28" s="409">
        <v>1147874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12</v>
      </c>
      <c r="M29" s="498"/>
      <c r="N29" s="498"/>
      <c r="O29" s="498"/>
      <c r="P29" s="537"/>
      <c r="Q29" s="497">
        <v>2130</v>
      </c>
      <c r="R29" s="498"/>
      <c r="S29" s="498"/>
      <c r="T29" s="498"/>
      <c r="U29" s="498"/>
      <c r="V29" s="537"/>
      <c r="W29" s="597"/>
      <c r="X29" s="598"/>
      <c r="Y29" s="599"/>
      <c r="Z29" s="496" t="s">
        <v>179</v>
      </c>
      <c r="AA29" s="476"/>
      <c r="AB29" s="476"/>
      <c r="AC29" s="476"/>
      <c r="AD29" s="476"/>
      <c r="AE29" s="476"/>
      <c r="AF29" s="476"/>
      <c r="AG29" s="477"/>
      <c r="AH29" s="497">
        <v>126</v>
      </c>
      <c r="AI29" s="498"/>
      <c r="AJ29" s="498"/>
      <c r="AK29" s="498"/>
      <c r="AL29" s="537"/>
      <c r="AM29" s="497">
        <v>394758</v>
      </c>
      <c r="AN29" s="498"/>
      <c r="AO29" s="498"/>
      <c r="AP29" s="498"/>
      <c r="AQ29" s="498"/>
      <c r="AR29" s="537"/>
      <c r="AS29" s="497">
        <v>3133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127487</v>
      </c>
      <c r="BO29" s="447"/>
      <c r="BP29" s="447"/>
      <c r="BQ29" s="447"/>
      <c r="BR29" s="447"/>
      <c r="BS29" s="447"/>
      <c r="BT29" s="447"/>
      <c r="BU29" s="448"/>
      <c r="BV29" s="446">
        <v>127460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329541</v>
      </c>
      <c r="BO30" s="620"/>
      <c r="BP30" s="620"/>
      <c r="BQ30" s="620"/>
      <c r="BR30" s="620"/>
      <c r="BS30" s="620"/>
      <c r="BT30" s="620"/>
      <c r="BU30" s="621"/>
      <c r="BV30" s="619">
        <v>238439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白子町国民健康保険事業特別会計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白子町ガス事業特別会計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白子町休養施設事業特別会計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白子町介護保険事業特別会計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白子町後期高齢者事業特別会計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長生郡市広域市町村圏組合（一般会計）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長生郡市広域市町村圏組合（水道事業会計）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長生郡市広域市町村圏組合（病院事業会計）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一宮聖苑組合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rryI1eevr1aX3WmkjWrTRyXOJB+a0qkhqIaTk6dOeut3D3h5nGhSFrUB0GwckT0hmNg6qCRKN1ScUeTvHMRdA==" saltValue="RGDHAnAL1PMt4XV5bFHa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564</v>
      </c>
      <c r="D34" s="1224"/>
      <c r="E34" s="1225"/>
      <c r="F34" s="32">
        <v>8.26</v>
      </c>
      <c r="G34" s="33">
        <v>8.41</v>
      </c>
      <c r="H34" s="33">
        <v>8.4</v>
      </c>
      <c r="I34" s="33">
        <v>8.32</v>
      </c>
      <c r="J34" s="34">
        <v>7.69</v>
      </c>
      <c r="K34" s="22"/>
      <c r="L34" s="22"/>
      <c r="M34" s="22"/>
      <c r="N34" s="22"/>
      <c r="O34" s="22"/>
      <c r="P34" s="22"/>
    </row>
    <row r="35" spans="1:16" ht="39" customHeight="1" x14ac:dyDescent="0.15">
      <c r="A35" s="22"/>
      <c r="B35" s="35"/>
      <c r="C35" s="1218" t="s">
        <v>565</v>
      </c>
      <c r="D35" s="1219"/>
      <c r="E35" s="1220"/>
      <c r="F35" s="36">
        <v>1.28</v>
      </c>
      <c r="G35" s="37">
        <v>1.22</v>
      </c>
      <c r="H35" s="37">
        <v>1.76</v>
      </c>
      <c r="I35" s="37">
        <v>3.73</v>
      </c>
      <c r="J35" s="38">
        <v>3.72</v>
      </c>
      <c r="K35" s="22"/>
      <c r="L35" s="22"/>
      <c r="M35" s="22"/>
      <c r="N35" s="22"/>
      <c r="O35" s="22"/>
      <c r="P35" s="22"/>
    </row>
    <row r="36" spans="1:16" ht="39" customHeight="1" x14ac:dyDescent="0.15">
      <c r="A36" s="22"/>
      <c r="B36" s="35"/>
      <c r="C36" s="1218" t="s">
        <v>566</v>
      </c>
      <c r="D36" s="1219"/>
      <c r="E36" s="1220"/>
      <c r="F36" s="36">
        <v>6.86</v>
      </c>
      <c r="G36" s="37">
        <v>5.18</v>
      </c>
      <c r="H36" s="37">
        <v>5.0199999999999996</v>
      </c>
      <c r="I36" s="37">
        <v>5.01</v>
      </c>
      <c r="J36" s="38">
        <v>3.3</v>
      </c>
      <c r="K36" s="22"/>
      <c r="L36" s="22"/>
      <c r="M36" s="22"/>
      <c r="N36" s="22"/>
      <c r="O36" s="22"/>
      <c r="P36" s="22"/>
    </row>
    <row r="37" spans="1:16" ht="39" customHeight="1" x14ac:dyDescent="0.15">
      <c r="A37" s="22"/>
      <c r="B37" s="35"/>
      <c r="C37" s="1218" t="s">
        <v>567</v>
      </c>
      <c r="D37" s="1219"/>
      <c r="E37" s="1220"/>
      <c r="F37" s="36">
        <v>3.24</v>
      </c>
      <c r="G37" s="37">
        <v>3.28</v>
      </c>
      <c r="H37" s="37">
        <v>2.56</v>
      </c>
      <c r="I37" s="37">
        <v>2.71</v>
      </c>
      <c r="J37" s="38">
        <v>1.65</v>
      </c>
      <c r="K37" s="22"/>
      <c r="L37" s="22"/>
      <c r="M37" s="22"/>
      <c r="N37" s="22"/>
      <c r="O37" s="22"/>
      <c r="P37" s="22"/>
    </row>
    <row r="38" spans="1:16" ht="39" customHeight="1" x14ac:dyDescent="0.15">
      <c r="A38" s="22"/>
      <c r="B38" s="35"/>
      <c r="C38" s="1218" t="s">
        <v>568</v>
      </c>
      <c r="D38" s="1219"/>
      <c r="E38" s="1220"/>
      <c r="F38" s="36">
        <v>0.01</v>
      </c>
      <c r="G38" s="37">
        <v>0</v>
      </c>
      <c r="H38" s="37">
        <v>0.02</v>
      </c>
      <c r="I38" s="37">
        <v>0.03</v>
      </c>
      <c r="J38" s="38">
        <v>0.03</v>
      </c>
      <c r="K38" s="22"/>
      <c r="L38" s="22"/>
      <c r="M38" s="22"/>
      <c r="N38" s="22"/>
      <c r="O38" s="22"/>
      <c r="P38" s="22"/>
    </row>
    <row r="39" spans="1:16" ht="39" customHeight="1" x14ac:dyDescent="0.15">
      <c r="A39" s="22"/>
      <c r="B39" s="35"/>
      <c r="C39" s="1218" t="s">
        <v>569</v>
      </c>
      <c r="D39" s="1219"/>
      <c r="E39" s="1220"/>
      <c r="F39" s="36">
        <v>0.04</v>
      </c>
      <c r="G39" s="37">
        <v>0.03</v>
      </c>
      <c r="H39" s="37">
        <v>0.02</v>
      </c>
      <c r="I39" s="37">
        <v>0.03</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570</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571</v>
      </c>
      <c r="D43" s="1222"/>
      <c r="E43" s="122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tSmtr4TThF6JC4DJkdtwInHjVC7LEDTEEl4g8KHMEYNEw6Fw5qXp9+IS1zcWtHPs3YIZtdClTUFT+4Qv4k+Zw==" saltValue="tfeRBQHNDKICCOcXd3/D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80" zoomScaleNormal="100" zoomScaleSheetLayoutView="8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287</v>
      </c>
      <c r="L45" s="60">
        <v>285</v>
      </c>
      <c r="M45" s="60">
        <v>282</v>
      </c>
      <c r="N45" s="60">
        <v>286</v>
      </c>
      <c r="O45" s="61">
        <v>313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t="s">
        <v>516</v>
      </c>
      <c r="L48" s="64" t="s">
        <v>516</v>
      </c>
      <c r="M48" s="64" t="s">
        <v>516</v>
      </c>
      <c r="N48" s="64" t="s">
        <v>516</v>
      </c>
      <c r="O48" s="65" t="s">
        <v>516</v>
      </c>
      <c r="P48" s="48"/>
      <c r="Q48" s="48"/>
      <c r="R48" s="48"/>
      <c r="S48" s="48"/>
      <c r="T48" s="48"/>
      <c r="U48" s="48"/>
    </row>
    <row r="49" spans="1:21" ht="30.75" customHeight="1" x14ac:dyDescent="0.15">
      <c r="A49" s="48"/>
      <c r="B49" s="1236"/>
      <c r="C49" s="1237"/>
      <c r="D49" s="62"/>
      <c r="E49" s="1228" t="s">
        <v>16</v>
      </c>
      <c r="F49" s="1228"/>
      <c r="G49" s="1228"/>
      <c r="H49" s="1228"/>
      <c r="I49" s="1228"/>
      <c r="J49" s="1229"/>
      <c r="K49" s="63">
        <v>56</v>
      </c>
      <c r="L49" s="64">
        <v>38</v>
      </c>
      <c r="M49" s="64">
        <v>39</v>
      </c>
      <c r="N49" s="64">
        <v>38</v>
      </c>
      <c r="O49" s="65">
        <v>40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266</v>
      </c>
      <c r="L52" s="64">
        <v>276</v>
      </c>
      <c r="M52" s="64">
        <v>265</v>
      </c>
      <c r="N52" s="64">
        <v>279</v>
      </c>
      <c r="O52" s="65">
        <v>281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77</v>
      </c>
      <c r="L53" s="69">
        <v>47</v>
      </c>
      <c r="M53" s="69">
        <v>56</v>
      </c>
      <c r="N53" s="69">
        <v>45</v>
      </c>
      <c r="O53" s="70">
        <v>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FZSHGJze4pJ1p4tm9hFMUq3EDffaLOH9vjSF9c7rARu1RmgDQSynnr7A9hwkuSEMeVd5l09vcGpBtxqQr5kWQ==" saltValue="cE5AuZAknNRbdvw65Bti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3378</v>
      </c>
      <c r="J41" s="83">
        <v>3440</v>
      </c>
      <c r="K41" s="83">
        <v>4363</v>
      </c>
      <c r="L41" s="83">
        <v>4365</v>
      </c>
      <c r="M41" s="84">
        <v>4362</v>
      </c>
    </row>
    <row r="42" spans="2:13" ht="27.75" customHeight="1" x14ac:dyDescent="0.15">
      <c r="B42" s="1244"/>
      <c r="C42" s="1245"/>
      <c r="D42" s="85"/>
      <c r="E42" s="1250" t="s">
        <v>26</v>
      </c>
      <c r="F42" s="1250"/>
      <c r="G42" s="1250"/>
      <c r="H42" s="1251"/>
      <c r="I42" s="86" t="s">
        <v>516</v>
      </c>
      <c r="J42" s="87" t="s">
        <v>516</v>
      </c>
      <c r="K42" s="87" t="s">
        <v>516</v>
      </c>
      <c r="L42" s="87">
        <v>129</v>
      </c>
      <c r="M42" s="88">
        <v>115</v>
      </c>
    </row>
    <row r="43" spans="2:13" ht="27.75" customHeight="1" x14ac:dyDescent="0.15">
      <c r="B43" s="1244"/>
      <c r="C43" s="1245"/>
      <c r="D43" s="85"/>
      <c r="E43" s="1250" t="s">
        <v>27</v>
      </c>
      <c r="F43" s="1250"/>
      <c r="G43" s="1250"/>
      <c r="H43" s="1251"/>
      <c r="I43" s="86" t="s">
        <v>516</v>
      </c>
      <c r="J43" s="87" t="s">
        <v>516</v>
      </c>
      <c r="K43" s="87" t="s">
        <v>516</v>
      </c>
      <c r="L43" s="87" t="s">
        <v>516</v>
      </c>
      <c r="M43" s="88" t="s">
        <v>516</v>
      </c>
    </row>
    <row r="44" spans="2:13" ht="27.75" customHeight="1" x14ac:dyDescent="0.15">
      <c r="B44" s="1244"/>
      <c r="C44" s="1245"/>
      <c r="D44" s="85"/>
      <c r="E44" s="1250" t="s">
        <v>28</v>
      </c>
      <c r="F44" s="1250"/>
      <c r="G44" s="1250"/>
      <c r="H44" s="1251"/>
      <c r="I44" s="86">
        <v>334</v>
      </c>
      <c r="J44" s="87">
        <v>311</v>
      </c>
      <c r="K44" s="87">
        <v>295</v>
      </c>
      <c r="L44" s="87">
        <v>325</v>
      </c>
      <c r="M44" s="88">
        <v>325</v>
      </c>
    </row>
    <row r="45" spans="2:13" ht="27.75" customHeight="1" x14ac:dyDescent="0.15">
      <c r="B45" s="1244"/>
      <c r="C45" s="1245"/>
      <c r="D45" s="85"/>
      <c r="E45" s="1250" t="s">
        <v>29</v>
      </c>
      <c r="F45" s="1250"/>
      <c r="G45" s="1250"/>
      <c r="H45" s="1251"/>
      <c r="I45" s="86">
        <v>1434</v>
      </c>
      <c r="J45" s="87">
        <v>1562</v>
      </c>
      <c r="K45" s="87">
        <v>1609</v>
      </c>
      <c r="L45" s="87">
        <v>1489</v>
      </c>
      <c r="M45" s="88">
        <v>1440</v>
      </c>
    </row>
    <row r="46" spans="2:13" ht="27.75" customHeight="1" x14ac:dyDescent="0.15">
      <c r="B46" s="1244"/>
      <c r="C46" s="1245"/>
      <c r="D46" s="89"/>
      <c r="E46" s="1250" t="s">
        <v>30</v>
      </c>
      <c r="F46" s="1250"/>
      <c r="G46" s="1250"/>
      <c r="H46" s="1251"/>
      <c r="I46" s="86" t="s">
        <v>516</v>
      </c>
      <c r="J46" s="87" t="s">
        <v>516</v>
      </c>
      <c r="K46" s="87" t="s">
        <v>516</v>
      </c>
      <c r="L46" s="87" t="s">
        <v>516</v>
      </c>
      <c r="M46" s="88" t="s">
        <v>516</v>
      </c>
    </row>
    <row r="47" spans="2:13" ht="27.75" customHeight="1" x14ac:dyDescent="0.15">
      <c r="B47" s="1244"/>
      <c r="C47" s="1245"/>
      <c r="D47" s="90"/>
      <c r="E47" s="1252" t="s">
        <v>31</v>
      </c>
      <c r="F47" s="1253"/>
      <c r="G47" s="1253"/>
      <c r="H47" s="1254"/>
      <c r="I47" s="86" t="s">
        <v>516</v>
      </c>
      <c r="J47" s="87" t="s">
        <v>516</v>
      </c>
      <c r="K47" s="87" t="s">
        <v>516</v>
      </c>
      <c r="L47" s="87" t="s">
        <v>516</v>
      </c>
      <c r="M47" s="88" t="s">
        <v>516</v>
      </c>
    </row>
    <row r="48" spans="2:13" ht="27.75" customHeight="1" x14ac:dyDescent="0.15">
      <c r="B48" s="1244"/>
      <c r="C48" s="1245"/>
      <c r="D48" s="85"/>
      <c r="E48" s="1250" t="s">
        <v>32</v>
      </c>
      <c r="F48" s="1250"/>
      <c r="G48" s="1250"/>
      <c r="H48" s="1251"/>
      <c r="I48" s="86" t="s">
        <v>516</v>
      </c>
      <c r="J48" s="87" t="s">
        <v>516</v>
      </c>
      <c r="K48" s="87" t="s">
        <v>516</v>
      </c>
      <c r="L48" s="87" t="s">
        <v>516</v>
      </c>
      <c r="M48" s="88" t="s">
        <v>516</v>
      </c>
    </row>
    <row r="49" spans="2:13" ht="27.75" customHeight="1" x14ac:dyDescent="0.15">
      <c r="B49" s="1246"/>
      <c r="C49" s="1247"/>
      <c r="D49" s="85"/>
      <c r="E49" s="1250" t="s">
        <v>33</v>
      </c>
      <c r="F49" s="1250"/>
      <c r="G49" s="1250"/>
      <c r="H49" s="1251"/>
      <c r="I49" s="86" t="s">
        <v>516</v>
      </c>
      <c r="J49" s="87" t="s">
        <v>516</v>
      </c>
      <c r="K49" s="87" t="s">
        <v>516</v>
      </c>
      <c r="L49" s="87" t="s">
        <v>516</v>
      </c>
      <c r="M49" s="88" t="s">
        <v>516</v>
      </c>
    </row>
    <row r="50" spans="2:13" ht="27.75" customHeight="1" x14ac:dyDescent="0.15">
      <c r="B50" s="1255" t="s">
        <v>34</v>
      </c>
      <c r="C50" s="1256"/>
      <c r="D50" s="91"/>
      <c r="E50" s="1250" t="s">
        <v>35</v>
      </c>
      <c r="F50" s="1250"/>
      <c r="G50" s="1250"/>
      <c r="H50" s="1251"/>
      <c r="I50" s="86">
        <v>1847</v>
      </c>
      <c r="J50" s="87">
        <v>1620</v>
      </c>
      <c r="K50" s="87">
        <v>1671</v>
      </c>
      <c r="L50" s="87">
        <v>1716</v>
      </c>
      <c r="M50" s="88">
        <v>1910</v>
      </c>
    </row>
    <row r="51" spans="2:13" ht="27.75" customHeight="1" x14ac:dyDescent="0.15">
      <c r="B51" s="1244"/>
      <c r="C51" s="1245"/>
      <c r="D51" s="85"/>
      <c r="E51" s="1250" t="s">
        <v>36</v>
      </c>
      <c r="F51" s="1250"/>
      <c r="G51" s="1250"/>
      <c r="H51" s="1251"/>
      <c r="I51" s="86" t="s">
        <v>516</v>
      </c>
      <c r="J51" s="87" t="s">
        <v>516</v>
      </c>
      <c r="K51" s="87" t="s">
        <v>516</v>
      </c>
      <c r="L51" s="87" t="s">
        <v>516</v>
      </c>
      <c r="M51" s="88" t="s">
        <v>516</v>
      </c>
    </row>
    <row r="52" spans="2:13" ht="27.75" customHeight="1" x14ac:dyDescent="0.15">
      <c r="B52" s="1246"/>
      <c r="C52" s="1247"/>
      <c r="D52" s="85"/>
      <c r="E52" s="1250" t="s">
        <v>37</v>
      </c>
      <c r="F52" s="1250"/>
      <c r="G52" s="1250"/>
      <c r="H52" s="1251"/>
      <c r="I52" s="86">
        <v>3148</v>
      </c>
      <c r="J52" s="87">
        <v>3170</v>
      </c>
      <c r="K52" s="87">
        <v>3381</v>
      </c>
      <c r="L52" s="87">
        <v>3372</v>
      </c>
      <c r="M52" s="88">
        <v>3461</v>
      </c>
    </row>
    <row r="53" spans="2:13" ht="27.75" customHeight="1" thickBot="1" x14ac:dyDescent="0.2">
      <c r="B53" s="1257" t="s">
        <v>38</v>
      </c>
      <c r="C53" s="1258"/>
      <c r="D53" s="92"/>
      <c r="E53" s="1259" t="s">
        <v>39</v>
      </c>
      <c r="F53" s="1259"/>
      <c r="G53" s="1259"/>
      <c r="H53" s="1260"/>
      <c r="I53" s="93">
        <v>151</v>
      </c>
      <c r="J53" s="94">
        <v>523</v>
      </c>
      <c r="K53" s="94">
        <v>1214</v>
      </c>
      <c r="L53" s="94">
        <v>1220</v>
      </c>
      <c r="M53" s="95">
        <v>871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vuhNNWcNycX5zMl9YtJIcVGPVxNguakribA49nD3DM+9R2+0qyv7qtB586PeY2D83b83/pxr49tA5zc7I0/SQ==" saltValue="bR19SYytuMkc1WZKk5lq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1110</v>
      </c>
      <c r="G55" s="107">
        <v>1148</v>
      </c>
      <c r="H55" s="108">
        <v>1226</v>
      </c>
    </row>
    <row r="56" spans="2:8" ht="52.5" customHeight="1" x14ac:dyDescent="0.15">
      <c r="B56" s="109"/>
      <c r="C56" s="1271" t="s">
        <v>43</v>
      </c>
      <c r="D56" s="1271"/>
      <c r="E56" s="1272"/>
      <c r="F56" s="110">
        <v>127</v>
      </c>
      <c r="G56" s="110">
        <v>127</v>
      </c>
      <c r="H56" s="111">
        <v>127</v>
      </c>
    </row>
    <row r="57" spans="2:8" ht="53.25" customHeight="1" x14ac:dyDescent="0.15">
      <c r="B57" s="109"/>
      <c r="C57" s="1273" t="s">
        <v>44</v>
      </c>
      <c r="D57" s="1273"/>
      <c r="E57" s="1274"/>
      <c r="F57" s="112">
        <v>240</v>
      </c>
      <c r="G57" s="112">
        <v>238</v>
      </c>
      <c r="H57" s="113">
        <v>330</v>
      </c>
    </row>
    <row r="58" spans="2:8" ht="45.75" customHeight="1" x14ac:dyDescent="0.15">
      <c r="B58" s="114"/>
      <c r="C58" s="1261" t="s">
        <v>584</v>
      </c>
      <c r="D58" s="1262"/>
      <c r="E58" s="1263"/>
      <c r="F58" s="115">
        <v>101</v>
      </c>
      <c r="G58" s="115">
        <v>101</v>
      </c>
      <c r="H58" s="116">
        <v>101</v>
      </c>
    </row>
    <row r="59" spans="2:8" ht="45.75" customHeight="1" x14ac:dyDescent="0.15">
      <c r="B59" s="114"/>
      <c r="C59" s="1261" t="s">
        <v>585</v>
      </c>
      <c r="D59" s="1262"/>
      <c r="E59" s="1263"/>
      <c r="F59" s="115">
        <v>25</v>
      </c>
      <c r="G59" s="115">
        <v>32</v>
      </c>
      <c r="H59" s="116">
        <v>85</v>
      </c>
    </row>
    <row r="60" spans="2:8" ht="45.75" customHeight="1" x14ac:dyDescent="0.15">
      <c r="B60" s="114"/>
      <c r="C60" s="1261" t="s">
        <v>586</v>
      </c>
      <c r="D60" s="1262"/>
      <c r="E60" s="1263"/>
      <c r="F60" s="115">
        <v>60</v>
      </c>
      <c r="G60" s="115">
        <v>60</v>
      </c>
      <c r="H60" s="116">
        <v>60</v>
      </c>
    </row>
    <row r="61" spans="2:8" ht="45.75" customHeight="1" x14ac:dyDescent="0.15">
      <c r="B61" s="114"/>
      <c r="C61" s="1261" t="s">
        <v>587</v>
      </c>
      <c r="D61" s="1262"/>
      <c r="E61" s="1263"/>
      <c r="F61" s="115" t="s">
        <v>590</v>
      </c>
      <c r="G61" s="115" t="s">
        <v>589</v>
      </c>
      <c r="H61" s="116">
        <v>50</v>
      </c>
    </row>
    <row r="62" spans="2:8" ht="45.75" customHeight="1" thickBot="1" x14ac:dyDescent="0.2">
      <c r="B62" s="117"/>
      <c r="C62" s="1264" t="s">
        <v>588</v>
      </c>
      <c r="D62" s="1265"/>
      <c r="E62" s="1266"/>
      <c r="F62" s="118">
        <v>28</v>
      </c>
      <c r="G62" s="118">
        <v>28</v>
      </c>
      <c r="H62" s="119">
        <v>28</v>
      </c>
    </row>
    <row r="63" spans="2:8" ht="52.5" customHeight="1" thickBot="1" x14ac:dyDescent="0.2">
      <c r="B63" s="120"/>
      <c r="C63" s="1267" t="s">
        <v>45</v>
      </c>
      <c r="D63" s="1267"/>
      <c r="E63" s="1268"/>
      <c r="F63" s="121">
        <v>1477</v>
      </c>
      <c r="G63" s="121">
        <v>1514</v>
      </c>
      <c r="H63" s="122">
        <v>1683</v>
      </c>
    </row>
    <row r="64" spans="2:8" ht="15" customHeight="1" x14ac:dyDescent="0.15"/>
    <row r="65" ht="0" hidden="1" customHeight="1" x14ac:dyDescent="0.15"/>
    <row r="66" ht="0" hidden="1" customHeight="1" x14ac:dyDescent="0.15"/>
  </sheetData>
  <sheetProtection algorithmName="SHA-512" hashValue="xz3lPxT5lJS8UYF/5EaGMWLfn/M6zBpbYxXXubJFxd/0ycWla4y9JvJ7ZgALe6tsH10hE/+nh2NfKtU81GlC2g==" saltValue="MDhPyAZP5RRPawB6m4ra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44</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65.2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598</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52.1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595</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5.6</v>
      </c>
      <c r="BQ73" s="1277"/>
      <c r="BR73" s="1277"/>
      <c r="BS73" s="1277"/>
      <c r="BT73" s="1277"/>
      <c r="BU73" s="1277"/>
      <c r="BV73" s="1277"/>
      <c r="BW73" s="1277"/>
      <c r="BX73" s="1277">
        <v>19.7</v>
      </c>
      <c r="BY73" s="1277"/>
      <c r="BZ73" s="1277"/>
      <c r="CA73" s="1277"/>
      <c r="CB73" s="1277"/>
      <c r="CC73" s="1277"/>
      <c r="CD73" s="1277"/>
      <c r="CE73" s="1277"/>
      <c r="CF73" s="1277">
        <v>43</v>
      </c>
      <c r="CG73" s="1277"/>
      <c r="CH73" s="1277"/>
      <c r="CI73" s="1277"/>
      <c r="CJ73" s="1277"/>
      <c r="CK73" s="1277"/>
      <c r="CL73" s="1277"/>
      <c r="CM73" s="1277"/>
      <c r="CN73" s="1277">
        <v>44</v>
      </c>
      <c r="CO73" s="1277"/>
      <c r="CP73" s="1277"/>
      <c r="CQ73" s="1277"/>
      <c r="CR73" s="1277"/>
      <c r="CS73" s="1277"/>
      <c r="CT73" s="1277"/>
      <c r="CU73" s="1277"/>
      <c r="CV73" s="1277">
        <v>31.6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4.2</v>
      </c>
      <c r="BQ75" s="1277"/>
      <c r="BR75" s="1277"/>
      <c r="BS75" s="1277"/>
      <c r="BT75" s="1277"/>
      <c r="BU75" s="1277"/>
      <c r="BV75" s="1277"/>
      <c r="BW75" s="1277"/>
      <c r="BX75" s="1277">
        <v>2.9</v>
      </c>
      <c r="BY75" s="1277"/>
      <c r="BZ75" s="1277"/>
      <c r="CA75" s="1277"/>
      <c r="CB75" s="1277"/>
      <c r="CC75" s="1277"/>
      <c r="CD75" s="1277"/>
      <c r="CE75" s="1277"/>
      <c r="CF75" s="1277">
        <v>2.2000000000000002</v>
      </c>
      <c r="CG75" s="1277"/>
      <c r="CH75" s="1277"/>
      <c r="CI75" s="1277"/>
      <c r="CJ75" s="1277"/>
      <c r="CK75" s="1277"/>
      <c r="CL75" s="1277"/>
      <c r="CM75" s="1277"/>
      <c r="CN75" s="1277">
        <v>1.8</v>
      </c>
      <c r="CO75" s="1277"/>
      <c r="CP75" s="1277"/>
      <c r="CQ75" s="1277"/>
      <c r="CR75" s="1277"/>
      <c r="CS75" s="1277"/>
      <c r="CT75" s="1277"/>
      <c r="CU75" s="1277"/>
      <c r="CV75" s="1277">
        <v>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598</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IcX3msqumhFFHb2HkrbVChNJinV50Zw/0HUsgYWR9sa521Y+GaDTOQAkJNlV1ld/8+P2hvlFcNZqiXxeFMd5Q==" saltValue="oNK24jQ/yzT+Q/YEVWEy8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yFsKFkoOW6J0hXxcbQ/Fhdn6zkBml47F34Jho2M54zXu1EP0pIynjKBRhzaUKXXJVhQ90MqLralLNF7uURaEA==" saltValue="ei0JrPM98KvXhnhrHAZ4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ZguKVHooB7sTteeanGityBvJhRLYP5O6C2tYxAvplltcrEPwQH9wloDL54P3AUsJIi2zYvzL7uztff70jpOqA==" saltValue="DhTzF7+L13ezPnStIPqQ8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64967</v>
      </c>
      <c r="E3" s="141"/>
      <c r="F3" s="142">
        <v>82748</v>
      </c>
      <c r="G3" s="143"/>
      <c r="H3" s="144"/>
    </row>
    <row r="4" spans="1:8" x14ac:dyDescent="0.15">
      <c r="A4" s="145"/>
      <c r="B4" s="146"/>
      <c r="C4" s="147"/>
      <c r="D4" s="148">
        <v>25089</v>
      </c>
      <c r="E4" s="149"/>
      <c r="F4" s="150">
        <v>44732</v>
      </c>
      <c r="G4" s="151"/>
      <c r="H4" s="152"/>
    </row>
    <row r="5" spans="1:8" x14ac:dyDescent="0.15">
      <c r="A5" s="133" t="s">
        <v>550</v>
      </c>
      <c r="B5" s="138"/>
      <c r="C5" s="139"/>
      <c r="D5" s="140">
        <v>50734</v>
      </c>
      <c r="E5" s="141"/>
      <c r="F5" s="142">
        <v>91837</v>
      </c>
      <c r="G5" s="143"/>
      <c r="H5" s="144"/>
    </row>
    <row r="6" spans="1:8" x14ac:dyDescent="0.15">
      <c r="A6" s="145"/>
      <c r="B6" s="146"/>
      <c r="C6" s="147"/>
      <c r="D6" s="148">
        <v>27914</v>
      </c>
      <c r="E6" s="149"/>
      <c r="F6" s="150">
        <v>54439</v>
      </c>
      <c r="G6" s="151"/>
      <c r="H6" s="152"/>
    </row>
    <row r="7" spans="1:8" x14ac:dyDescent="0.15">
      <c r="A7" s="133" t="s">
        <v>551</v>
      </c>
      <c r="B7" s="138"/>
      <c r="C7" s="139"/>
      <c r="D7" s="140">
        <v>109736</v>
      </c>
      <c r="E7" s="141"/>
      <c r="F7" s="142">
        <v>106092</v>
      </c>
      <c r="G7" s="143"/>
      <c r="H7" s="144"/>
    </row>
    <row r="8" spans="1:8" x14ac:dyDescent="0.15">
      <c r="A8" s="145"/>
      <c r="B8" s="146"/>
      <c r="C8" s="147"/>
      <c r="D8" s="148">
        <v>70756</v>
      </c>
      <c r="E8" s="149"/>
      <c r="F8" s="150">
        <v>44299</v>
      </c>
      <c r="G8" s="151"/>
      <c r="H8" s="152"/>
    </row>
    <row r="9" spans="1:8" x14ac:dyDescent="0.15">
      <c r="A9" s="133" t="s">
        <v>552</v>
      </c>
      <c r="B9" s="138"/>
      <c r="C9" s="139"/>
      <c r="D9" s="140">
        <v>53137</v>
      </c>
      <c r="E9" s="141"/>
      <c r="F9" s="142">
        <v>79466</v>
      </c>
      <c r="G9" s="143"/>
      <c r="H9" s="144"/>
    </row>
    <row r="10" spans="1:8" x14ac:dyDescent="0.15">
      <c r="A10" s="145"/>
      <c r="B10" s="146"/>
      <c r="C10" s="147"/>
      <c r="D10" s="148">
        <v>15753</v>
      </c>
      <c r="E10" s="149"/>
      <c r="F10" s="150">
        <v>44645</v>
      </c>
      <c r="G10" s="151"/>
      <c r="H10" s="152"/>
    </row>
    <row r="11" spans="1:8" x14ac:dyDescent="0.15">
      <c r="A11" s="133" t="s">
        <v>553</v>
      </c>
      <c r="B11" s="138"/>
      <c r="C11" s="139"/>
      <c r="D11" s="140">
        <v>28991</v>
      </c>
      <c r="E11" s="141"/>
      <c r="F11" s="142">
        <v>90072</v>
      </c>
      <c r="G11" s="143"/>
      <c r="H11" s="144"/>
    </row>
    <row r="12" spans="1:8" x14ac:dyDescent="0.15">
      <c r="A12" s="145"/>
      <c r="B12" s="146"/>
      <c r="C12" s="153"/>
      <c r="D12" s="148">
        <v>19094</v>
      </c>
      <c r="E12" s="149"/>
      <c r="F12" s="150">
        <v>46083</v>
      </c>
      <c r="G12" s="151"/>
      <c r="H12" s="152"/>
    </row>
    <row r="13" spans="1:8" x14ac:dyDescent="0.15">
      <c r="A13" s="133"/>
      <c r="B13" s="138"/>
      <c r="C13" s="154"/>
      <c r="D13" s="155">
        <v>61513</v>
      </c>
      <c r="E13" s="156"/>
      <c r="F13" s="157">
        <v>90043</v>
      </c>
      <c r="G13" s="158"/>
      <c r="H13" s="144"/>
    </row>
    <row r="14" spans="1:8" x14ac:dyDescent="0.15">
      <c r="A14" s="145"/>
      <c r="B14" s="146"/>
      <c r="C14" s="147"/>
      <c r="D14" s="148">
        <v>31721</v>
      </c>
      <c r="E14" s="149"/>
      <c r="F14" s="150">
        <v>46840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6.87</v>
      </c>
      <c r="C19" s="159">
        <f>ROUND(VALUE(SUBSTITUTE(実質収支比率等に係る経年分析!G$48,"▲","-")),2)</f>
        <v>5.18</v>
      </c>
      <c r="D19" s="159">
        <f>ROUND(VALUE(SUBSTITUTE(実質収支比率等に係る経年分析!H$48,"▲","-")),2)</f>
        <v>5.03</v>
      </c>
      <c r="E19" s="159">
        <f>ROUND(VALUE(SUBSTITUTE(実質収支比率等に係る経年分析!I$48,"▲","-")),2)</f>
        <v>5.0199999999999996</v>
      </c>
      <c r="F19" s="159">
        <f>ROUND(VALUE(SUBSTITUTE(実質収支比率等に係る経年分析!J$48,"▲","-")),2)</f>
        <v>3.3</v>
      </c>
    </row>
    <row r="20" spans="1:11" x14ac:dyDescent="0.15">
      <c r="A20" s="159" t="s">
        <v>49</v>
      </c>
      <c r="B20" s="159">
        <f>ROUND(VALUE(SUBSTITUTE(実質収支比率等に係る経年分析!F$47,"▲","-")),2)</f>
        <v>41.81</v>
      </c>
      <c r="C20" s="159">
        <f>ROUND(VALUE(SUBSTITUTE(実質収支比率等に係る経年分析!G$47,"▲","-")),2)</f>
        <v>36.18</v>
      </c>
      <c r="D20" s="159">
        <f>ROUND(VALUE(SUBSTITUTE(実質収支比率等に係る経年分析!H$47,"▲","-")),2)</f>
        <v>35.96</v>
      </c>
      <c r="E20" s="159">
        <f>ROUND(VALUE(SUBSTITUTE(実質収支比率等に係る経年分析!I$47,"▲","-")),2)</f>
        <v>37.65</v>
      </c>
      <c r="F20" s="159">
        <f>ROUND(VALUE(SUBSTITUTE(実質収支比率等に係る経年分析!J$47,"▲","-")),2)</f>
        <v>40.35</v>
      </c>
    </row>
    <row r="21" spans="1:11" x14ac:dyDescent="0.15">
      <c r="A21" s="159" t="s">
        <v>50</v>
      </c>
      <c r="B21" s="159">
        <f>IF(ISNUMBER(VALUE(SUBSTITUTE(実質収支比率等に係る経年分析!F$49,"▲","-"))),ROUND(VALUE(SUBSTITUTE(実質収支比率等に係る経年分析!F$49,"▲","-")),2),NA())</f>
        <v>6.91</v>
      </c>
      <c r="C21" s="159">
        <f>IF(ISNUMBER(VALUE(SUBSTITUTE(実質収支比率等に係る経年分析!G$49,"▲","-"))),ROUND(VALUE(SUBSTITUTE(実質収支比率等に係る経年分析!G$49,"▲","-")),2),NA())</f>
        <v>-7.76</v>
      </c>
      <c r="D21" s="159">
        <f>IF(ISNUMBER(VALUE(SUBSTITUTE(実質収支比率等に係る経年分析!H$49,"▲","-"))),ROUND(VALUE(SUBSTITUTE(実質収支比率等に係る経年分析!H$49,"▲","-")),2),NA())</f>
        <v>1.71</v>
      </c>
      <c r="E21" s="159">
        <f>IF(ISNUMBER(VALUE(SUBSTITUTE(実質収支比率等に係る経年分析!I$49,"▲","-"))),ROUND(VALUE(SUBSTITUTE(実質収支比率等に係る経年分析!I$49,"▲","-")),2),NA())</f>
        <v>1.1599999999999999</v>
      </c>
      <c r="F21" s="159">
        <f>IF(ISNUMBER(VALUE(SUBSTITUTE(実質収支比率等に係る経年分析!J$49,"▲","-"))),ROUND(VALUE(SUBSTITUTE(実質収支比率等に係る経年分析!J$49,"▲","-")),2),NA())</f>
        <v>0.82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白子町休養施設事業特別会計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白子町後期高齢者事業特別会計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白子町国民健康保険事業特別会計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2.56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5.0199999999999996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v>
      </c>
    </row>
    <row r="35" spans="1:16" x14ac:dyDescent="0.15">
      <c r="A35" s="160" t="str">
        <f>IF(連結実質赤字比率に係る赤字・黒字の構成分析!C$35="",NA(),連結実質赤字比率に係る赤字・黒字の構成分析!C$35)</f>
        <v>白子町介護保険事業特別会計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3.72</v>
      </c>
    </row>
    <row r="36" spans="1:16" x14ac:dyDescent="0.15">
      <c r="A36" s="160" t="str">
        <f>IF(連結実質赤字比率に係る赤字・黒字の構成分析!C$34="",NA(),連結実質赤字比率に係る赤字・黒字の構成分析!C$34)</f>
        <v>白子町ガス事業特別会計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266</v>
      </c>
      <c r="E42" s="161"/>
      <c r="F42" s="161"/>
      <c r="G42" s="161">
        <f>'実質公債費比率（分子）の構造'!L$52</f>
        <v>276</v>
      </c>
      <c r="H42" s="161"/>
      <c r="I42" s="161"/>
      <c r="J42" s="161">
        <f>'実質公債費比率（分子）の構造'!M$52</f>
        <v>265</v>
      </c>
      <c r="K42" s="161"/>
      <c r="L42" s="161"/>
      <c r="M42" s="161">
        <f>'実質公債費比率（分子）の構造'!N$52</f>
        <v>279</v>
      </c>
      <c r="N42" s="161"/>
      <c r="O42" s="161"/>
      <c r="P42" s="161">
        <f>'実質公債費比率（分子）の構造'!O$52</f>
        <v>281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56</v>
      </c>
      <c r="C45" s="161"/>
      <c r="D45" s="161"/>
      <c r="E45" s="161">
        <f>'実質公債費比率（分子）の構造'!L$49</f>
        <v>38</v>
      </c>
      <c r="F45" s="161"/>
      <c r="G45" s="161"/>
      <c r="H45" s="161">
        <f>'実質公債費比率（分子）の構造'!M$49</f>
        <v>39</v>
      </c>
      <c r="I45" s="161"/>
      <c r="J45" s="161"/>
      <c r="K45" s="161">
        <f>'実質公債費比率（分子）の構造'!N$49</f>
        <v>38</v>
      </c>
      <c r="L45" s="161"/>
      <c r="M45" s="161"/>
      <c r="N45" s="161">
        <f>'実質公債費比率（分子）の構造'!O$49</f>
        <v>40</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287</v>
      </c>
      <c r="C49" s="161"/>
      <c r="D49" s="161"/>
      <c r="E49" s="161">
        <f>'実質公債費比率（分子）の構造'!L$45</f>
        <v>285</v>
      </c>
      <c r="F49" s="161"/>
      <c r="G49" s="161"/>
      <c r="H49" s="161">
        <f>'実質公債費比率（分子）の構造'!M$45</f>
        <v>282</v>
      </c>
      <c r="I49" s="161"/>
      <c r="J49" s="161"/>
      <c r="K49" s="161">
        <f>'実質公債費比率（分子）の構造'!N$45</f>
        <v>286</v>
      </c>
      <c r="L49" s="161"/>
      <c r="M49" s="161"/>
      <c r="N49" s="161">
        <f>'実質公債費比率（分子）の構造'!O$45</f>
        <v>313</v>
      </c>
      <c r="O49" s="161"/>
      <c r="P49" s="161"/>
    </row>
    <row r="50" spans="1:16" x14ac:dyDescent="0.15">
      <c r="A50" s="161" t="s">
        <v>65</v>
      </c>
      <c r="B50" s="161" t="e">
        <f>NA()</f>
        <v>#N/A</v>
      </c>
      <c r="C50" s="161">
        <f>IF(ISNUMBER('実質公債費比率（分子）の構造'!K$53),'実質公債費比率（分子）の構造'!K$53,NA())</f>
        <v>77</v>
      </c>
      <c r="D50" s="161" t="e">
        <f>NA()</f>
        <v>#N/A</v>
      </c>
      <c r="E50" s="161" t="e">
        <f>NA()</f>
        <v>#N/A</v>
      </c>
      <c r="F50" s="161">
        <f>IF(ISNUMBER('実質公債費比率（分子）の構造'!L$53),'実質公債費比率（分子）の構造'!L$53,NA())</f>
        <v>47</v>
      </c>
      <c r="G50" s="161" t="e">
        <f>NA()</f>
        <v>#N/A</v>
      </c>
      <c r="H50" s="161" t="e">
        <f>NA()</f>
        <v>#N/A</v>
      </c>
      <c r="I50" s="161">
        <f>IF(ISNUMBER('実質公債費比率（分子）の構造'!M$53),'実質公債費比率（分子）の構造'!M$53,NA())</f>
        <v>56</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72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3148</v>
      </c>
      <c r="E56" s="160"/>
      <c r="F56" s="160"/>
      <c r="G56" s="160">
        <f>'将来負担比率（分子）の構造'!J$52</f>
        <v>3170</v>
      </c>
      <c r="H56" s="160"/>
      <c r="I56" s="160"/>
      <c r="J56" s="160">
        <f>'将来負担比率（分子）の構造'!K$52</f>
        <v>3381</v>
      </c>
      <c r="K56" s="160"/>
      <c r="L56" s="160"/>
      <c r="M56" s="160">
        <f>'将来負担比率（分子）の構造'!L$52</f>
        <v>3372</v>
      </c>
      <c r="N56" s="160"/>
      <c r="O56" s="160"/>
      <c r="P56" s="160">
        <f>'将来負担比率（分子）の構造'!M$52</f>
        <v>3461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1847</v>
      </c>
      <c r="E58" s="160"/>
      <c r="F58" s="160"/>
      <c r="G58" s="160">
        <f>'将来負担比率（分子）の構造'!J$50</f>
        <v>1620</v>
      </c>
      <c r="H58" s="160"/>
      <c r="I58" s="160"/>
      <c r="J58" s="160">
        <f>'将来負担比率（分子）の構造'!K$50</f>
        <v>1671</v>
      </c>
      <c r="K58" s="160"/>
      <c r="L58" s="160"/>
      <c r="M58" s="160">
        <f>'将来負担比率（分子）の構造'!L$50</f>
        <v>1716</v>
      </c>
      <c r="N58" s="160"/>
      <c r="O58" s="160"/>
      <c r="P58" s="160">
        <f>'将来負担比率（分子）の構造'!M$50</f>
        <v>1910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1434</v>
      </c>
      <c r="C62" s="160"/>
      <c r="D62" s="160"/>
      <c r="E62" s="160">
        <f>'将来負担比率（分子）の構造'!J$45</f>
        <v>1562</v>
      </c>
      <c r="F62" s="160"/>
      <c r="G62" s="160"/>
      <c r="H62" s="160">
        <f>'将来負担比率（分子）の構造'!K$45</f>
        <v>1609</v>
      </c>
      <c r="I62" s="160"/>
      <c r="J62" s="160"/>
      <c r="K62" s="160">
        <f>'将来負担比率（分子）の構造'!L$45</f>
        <v>1489</v>
      </c>
      <c r="L62" s="160"/>
      <c r="M62" s="160"/>
      <c r="N62" s="160">
        <f>'将来負担比率（分子）の構造'!M$45</f>
        <v>1440</v>
      </c>
      <c r="O62" s="160"/>
      <c r="P62" s="160"/>
    </row>
    <row r="63" spans="1:16" x14ac:dyDescent="0.15">
      <c r="A63" s="160" t="s">
        <v>28</v>
      </c>
      <c r="B63" s="160">
        <f>'将来負担比率（分子）の構造'!I$44</f>
        <v>334</v>
      </c>
      <c r="C63" s="160"/>
      <c r="D63" s="160"/>
      <c r="E63" s="160">
        <f>'将来負担比率（分子）の構造'!J$44</f>
        <v>311</v>
      </c>
      <c r="F63" s="160"/>
      <c r="G63" s="160"/>
      <c r="H63" s="160">
        <f>'将来負担比率（分子）の構造'!K$44</f>
        <v>295</v>
      </c>
      <c r="I63" s="160"/>
      <c r="J63" s="160"/>
      <c r="K63" s="160">
        <f>'将来負担比率（分子）の構造'!L$44</f>
        <v>325</v>
      </c>
      <c r="L63" s="160"/>
      <c r="M63" s="160"/>
      <c r="N63" s="160">
        <f>'将来負担比率（分子）の構造'!M$44</f>
        <v>325</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129</v>
      </c>
      <c r="L65" s="160"/>
      <c r="M65" s="160"/>
      <c r="N65" s="160">
        <f>'将来負担比率（分子）の構造'!M$42</f>
        <v>115</v>
      </c>
      <c r="O65" s="160"/>
      <c r="P65" s="160"/>
    </row>
    <row r="66" spans="1:16" x14ac:dyDescent="0.15">
      <c r="A66" s="160" t="s">
        <v>25</v>
      </c>
      <c r="B66" s="160">
        <f>'将来負担比率（分子）の構造'!I$41</f>
        <v>3378</v>
      </c>
      <c r="C66" s="160"/>
      <c r="D66" s="160"/>
      <c r="E66" s="160">
        <f>'将来負担比率（分子）の構造'!J$41</f>
        <v>3440</v>
      </c>
      <c r="F66" s="160"/>
      <c r="G66" s="160"/>
      <c r="H66" s="160">
        <f>'将来負担比率（分子）の構造'!K$41</f>
        <v>4363</v>
      </c>
      <c r="I66" s="160"/>
      <c r="J66" s="160"/>
      <c r="K66" s="160">
        <f>'将来負担比率（分子）の構造'!L$41</f>
        <v>4365</v>
      </c>
      <c r="L66" s="160"/>
      <c r="M66" s="160"/>
      <c r="N66" s="160">
        <f>'将来負担比率（分子）の構造'!M$41</f>
        <v>4362</v>
      </c>
      <c r="O66" s="160"/>
      <c r="P66" s="160"/>
    </row>
    <row r="67" spans="1:16" x14ac:dyDescent="0.15">
      <c r="A67" s="160" t="s">
        <v>69</v>
      </c>
      <c r="B67" s="160" t="e">
        <f>NA()</f>
        <v>#N/A</v>
      </c>
      <c r="C67" s="160">
        <f>IF(ISNUMBER('将来負担比率（分子）の構造'!I$53), IF('将来負担比率（分子）の構造'!I$53 &lt; 0, 0, '将来負担比率（分子）の構造'!I$53), NA())</f>
        <v>151</v>
      </c>
      <c r="D67" s="160" t="e">
        <f>NA()</f>
        <v>#N/A</v>
      </c>
      <c r="E67" s="160" t="e">
        <f>NA()</f>
        <v>#N/A</v>
      </c>
      <c r="F67" s="160">
        <f>IF(ISNUMBER('将来負担比率（分子）の構造'!J$53), IF('将来負担比率（分子）の構造'!J$53 &lt; 0, 0, '将来負担比率（分子）の構造'!J$53), NA())</f>
        <v>523</v>
      </c>
      <c r="G67" s="160" t="e">
        <f>NA()</f>
        <v>#N/A</v>
      </c>
      <c r="H67" s="160" t="e">
        <f>NA()</f>
        <v>#N/A</v>
      </c>
      <c r="I67" s="160">
        <f>IF(ISNUMBER('将来負担比率（分子）の構造'!K$53), IF('将来負担比率（分子）の構造'!K$53 &lt; 0, 0, '将来負担比率（分子）の構造'!K$53), NA())</f>
        <v>1214</v>
      </c>
      <c r="J67" s="160" t="e">
        <f>NA()</f>
        <v>#N/A</v>
      </c>
      <c r="K67" s="160" t="e">
        <f>NA()</f>
        <v>#N/A</v>
      </c>
      <c r="L67" s="160">
        <f>IF(ISNUMBER('将来負担比率（分子）の構造'!L$53), IF('将来負担比率（分子）の構造'!L$53 &lt; 0, 0, '将来負担比率（分子）の構造'!L$53), NA())</f>
        <v>1220</v>
      </c>
      <c r="M67" s="160" t="e">
        <f>NA()</f>
        <v>#N/A</v>
      </c>
      <c r="N67" s="160" t="e">
        <f>NA()</f>
        <v>#N/A</v>
      </c>
      <c r="O67" s="160">
        <f>IF(ISNUMBER('将来負担比率（分子）の構造'!M$53), IF('将来負担比率（分子）の構造'!M$53 &lt; 0, 0, '将来負担比率（分子）の構造'!M$53), NA())</f>
        <v>871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1110</v>
      </c>
      <c r="C72" s="164">
        <f>基金残高に係る経年分析!G55</f>
        <v>1148</v>
      </c>
      <c r="D72" s="164">
        <f>基金残高に係る経年分析!H55</f>
        <v>1226</v>
      </c>
    </row>
    <row r="73" spans="1:16" x14ac:dyDescent="0.15">
      <c r="A73" s="163" t="s">
        <v>72</v>
      </c>
      <c r="B73" s="164">
        <f>基金残高に係る経年分析!F56</f>
        <v>127</v>
      </c>
      <c r="C73" s="164">
        <f>基金残高に係る経年分析!G56</f>
        <v>127</v>
      </c>
      <c r="D73" s="164">
        <f>基金残高に係る経年分析!H56</f>
        <v>127</v>
      </c>
    </row>
    <row r="74" spans="1:16" x14ac:dyDescent="0.15">
      <c r="A74" s="163" t="s">
        <v>73</v>
      </c>
      <c r="B74" s="164">
        <f>基金残高に係る経年分析!F57</f>
        <v>240</v>
      </c>
      <c r="C74" s="164">
        <f>基金残高に係る経年分析!G57</f>
        <v>238</v>
      </c>
      <c r="D74" s="164">
        <f>基金残高に係る経年分析!H57</f>
        <v>330</v>
      </c>
    </row>
  </sheetData>
  <sheetProtection algorithmName="SHA-512" hashValue="OyiGf+NymvrxocJ3ugFQa1lUh15x4gjzQEBO/q/hSDO5NGxnJuhqs6wxTmImIVKLCUDwiz7o1N7N7KIMiJh4Fg==" saltValue="mRWXVvvBuPHrg7ly4PGv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1265585</v>
      </c>
      <c r="S5" s="649"/>
      <c r="T5" s="649"/>
      <c r="U5" s="649"/>
      <c r="V5" s="649"/>
      <c r="W5" s="649"/>
      <c r="X5" s="649"/>
      <c r="Y5" s="650"/>
      <c r="Z5" s="651">
        <v>27.5</v>
      </c>
      <c r="AA5" s="651"/>
      <c r="AB5" s="651"/>
      <c r="AC5" s="651"/>
      <c r="AD5" s="652">
        <v>1265585</v>
      </c>
      <c r="AE5" s="652"/>
      <c r="AF5" s="652"/>
      <c r="AG5" s="652"/>
      <c r="AH5" s="652"/>
      <c r="AI5" s="652"/>
      <c r="AJ5" s="652"/>
      <c r="AK5" s="652"/>
      <c r="AL5" s="653">
        <v>43</v>
      </c>
      <c r="AM5" s="654"/>
      <c r="AN5" s="654"/>
      <c r="AO5" s="655"/>
      <c r="AP5" s="645" t="s">
        <v>219</v>
      </c>
      <c r="AQ5" s="646"/>
      <c r="AR5" s="646"/>
      <c r="AS5" s="646"/>
      <c r="AT5" s="646"/>
      <c r="AU5" s="646"/>
      <c r="AV5" s="646"/>
      <c r="AW5" s="646"/>
      <c r="AX5" s="646"/>
      <c r="AY5" s="646"/>
      <c r="AZ5" s="646"/>
      <c r="BA5" s="646"/>
      <c r="BB5" s="646"/>
      <c r="BC5" s="646"/>
      <c r="BD5" s="646"/>
      <c r="BE5" s="646"/>
      <c r="BF5" s="647"/>
      <c r="BG5" s="659">
        <v>1246268</v>
      </c>
      <c r="BH5" s="660"/>
      <c r="BI5" s="660"/>
      <c r="BJ5" s="660"/>
      <c r="BK5" s="660"/>
      <c r="BL5" s="660"/>
      <c r="BM5" s="660"/>
      <c r="BN5" s="661"/>
      <c r="BO5" s="662">
        <v>98.5</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70497</v>
      </c>
      <c r="S6" s="660"/>
      <c r="T6" s="660"/>
      <c r="U6" s="660"/>
      <c r="V6" s="660"/>
      <c r="W6" s="660"/>
      <c r="X6" s="660"/>
      <c r="Y6" s="661"/>
      <c r="Z6" s="662">
        <v>1.5</v>
      </c>
      <c r="AA6" s="662"/>
      <c r="AB6" s="662"/>
      <c r="AC6" s="662"/>
      <c r="AD6" s="663">
        <v>70497</v>
      </c>
      <c r="AE6" s="663"/>
      <c r="AF6" s="663"/>
      <c r="AG6" s="663"/>
      <c r="AH6" s="663"/>
      <c r="AI6" s="663"/>
      <c r="AJ6" s="663"/>
      <c r="AK6" s="663"/>
      <c r="AL6" s="664">
        <v>2.4</v>
      </c>
      <c r="AM6" s="665"/>
      <c r="AN6" s="665"/>
      <c r="AO6" s="666"/>
      <c r="AP6" s="656" t="s">
        <v>225</v>
      </c>
      <c r="AQ6" s="657"/>
      <c r="AR6" s="657"/>
      <c r="AS6" s="657"/>
      <c r="AT6" s="657"/>
      <c r="AU6" s="657"/>
      <c r="AV6" s="657"/>
      <c r="AW6" s="657"/>
      <c r="AX6" s="657"/>
      <c r="AY6" s="657"/>
      <c r="AZ6" s="657"/>
      <c r="BA6" s="657"/>
      <c r="BB6" s="657"/>
      <c r="BC6" s="657"/>
      <c r="BD6" s="657"/>
      <c r="BE6" s="657"/>
      <c r="BF6" s="658"/>
      <c r="BG6" s="659">
        <v>1246268</v>
      </c>
      <c r="BH6" s="660"/>
      <c r="BI6" s="660"/>
      <c r="BJ6" s="660"/>
      <c r="BK6" s="660"/>
      <c r="BL6" s="660"/>
      <c r="BM6" s="660"/>
      <c r="BN6" s="661"/>
      <c r="BO6" s="662">
        <v>98.5</v>
      </c>
      <c r="BP6" s="662"/>
      <c r="BQ6" s="662"/>
      <c r="BR6" s="662"/>
      <c r="BS6" s="663" t="s">
        <v>122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86168</v>
      </c>
      <c r="CS6" s="660"/>
      <c r="CT6" s="660"/>
      <c r="CU6" s="660"/>
      <c r="CV6" s="660"/>
      <c r="CW6" s="660"/>
      <c r="CX6" s="660"/>
      <c r="CY6" s="661"/>
      <c r="CZ6" s="653">
        <v>1.9</v>
      </c>
      <c r="DA6" s="654"/>
      <c r="DB6" s="654"/>
      <c r="DC6" s="673"/>
      <c r="DD6" s="668" t="s">
        <v>220</v>
      </c>
      <c r="DE6" s="660"/>
      <c r="DF6" s="660"/>
      <c r="DG6" s="660"/>
      <c r="DH6" s="660"/>
      <c r="DI6" s="660"/>
      <c r="DJ6" s="660"/>
      <c r="DK6" s="660"/>
      <c r="DL6" s="660"/>
      <c r="DM6" s="660"/>
      <c r="DN6" s="660"/>
      <c r="DO6" s="660"/>
      <c r="DP6" s="661"/>
      <c r="DQ6" s="668">
        <v>86168</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1620</v>
      </c>
      <c r="S7" s="660"/>
      <c r="T7" s="660"/>
      <c r="U7" s="660"/>
      <c r="V7" s="660"/>
      <c r="W7" s="660"/>
      <c r="X7" s="660"/>
      <c r="Y7" s="661"/>
      <c r="Z7" s="662">
        <v>0</v>
      </c>
      <c r="AA7" s="662"/>
      <c r="AB7" s="662"/>
      <c r="AC7" s="662"/>
      <c r="AD7" s="663">
        <v>1620</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504282</v>
      </c>
      <c r="BH7" s="660"/>
      <c r="BI7" s="660"/>
      <c r="BJ7" s="660"/>
      <c r="BK7" s="660"/>
      <c r="BL7" s="660"/>
      <c r="BM7" s="660"/>
      <c r="BN7" s="661"/>
      <c r="BO7" s="662">
        <v>39.799999999999997</v>
      </c>
      <c r="BP7" s="662"/>
      <c r="BQ7" s="662"/>
      <c r="BR7" s="662"/>
      <c r="BS7" s="663" t="s">
        <v>229</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814404</v>
      </c>
      <c r="CS7" s="660"/>
      <c r="CT7" s="660"/>
      <c r="CU7" s="660"/>
      <c r="CV7" s="660"/>
      <c r="CW7" s="660"/>
      <c r="CX7" s="660"/>
      <c r="CY7" s="661"/>
      <c r="CZ7" s="662">
        <v>18.100000000000001</v>
      </c>
      <c r="DA7" s="662"/>
      <c r="DB7" s="662"/>
      <c r="DC7" s="662"/>
      <c r="DD7" s="668">
        <v>19647</v>
      </c>
      <c r="DE7" s="660"/>
      <c r="DF7" s="660"/>
      <c r="DG7" s="660"/>
      <c r="DH7" s="660"/>
      <c r="DI7" s="660"/>
      <c r="DJ7" s="660"/>
      <c r="DK7" s="660"/>
      <c r="DL7" s="660"/>
      <c r="DM7" s="660"/>
      <c r="DN7" s="660"/>
      <c r="DO7" s="660"/>
      <c r="DP7" s="661"/>
      <c r="DQ7" s="668">
        <v>711540</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6211</v>
      </c>
      <c r="S8" s="660"/>
      <c r="T8" s="660"/>
      <c r="U8" s="660"/>
      <c r="V8" s="660"/>
      <c r="W8" s="660"/>
      <c r="X8" s="660"/>
      <c r="Y8" s="661"/>
      <c r="Z8" s="662">
        <v>0.1</v>
      </c>
      <c r="AA8" s="662"/>
      <c r="AB8" s="662"/>
      <c r="AC8" s="662"/>
      <c r="AD8" s="663">
        <v>6211</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22441</v>
      </c>
      <c r="BH8" s="660"/>
      <c r="BI8" s="660"/>
      <c r="BJ8" s="660"/>
      <c r="BK8" s="660"/>
      <c r="BL8" s="660"/>
      <c r="BM8" s="660"/>
      <c r="BN8" s="661"/>
      <c r="BO8" s="662">
        <v>1.8</v>
      </c>
      <c r="BP8" s="662"/>
      <c r="BQ8" s="662"/>
      <c r="BR8" s="662"/>
      <c r="BS8" s="668" t="s">
        <v>229</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1345551</v>
      </c>
      <c r="CS8" s="660"/>
      <c r="CT8" s="660"/>
      <c r="CU8" s="660"/>
      <c r="CV8" s="660"/>
      <c r="CW8" s="660"/>
      <c r="CX8" s="660"/>
      <c r="CY8" s="661"/>
      <c r="CZ8" s="662">
        <v>29.8</v>
      </c>
      <c r="DA8" s="662"/>
      <c r="DB8" s="662"/>
      <c r="DC8" s="662"/>
      <c r="DD8" s="668">
        <v>2322</v>
      </c>
      <c r="DE8" s="660"/>
      <c r="DF8" s="660"/>
      <c r="DG8" s="660"/>
      <c r="DH8" s="660"/>
      <c r="DI8" s="660"/>
      <c r="DJ8" s="660"/>
      <c r="DK8" s="660"/>
      <c r="DL8" s="660"/>
      <c r="DM8" s="660"/>
      <c r="DN8" s="660"/>
      <c r="DO8" s="660"/>
      <c r="DP8" s="661"/>
      <c r="DQ8" s="668">
        <v>892082</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7230</v>
      </c>
      <c r="S9" s="660"/>
      <c r="T9" s="660"/>
      <c r="U9" s="660"/>
      <c r="V9" s="660"/>
      <c r="W9" s="660"/>
      <c r="X9" s="660"/>
      <c r="Y9" s="661"/>
      <c r="Z9" s="662">
        <v>0.2</v>
      </c>
      <c r="AA9" s="662"/>
      <c r="AB9" s="662"/>
      <c r="AC9" s="662"/>
      <c r="AD9" s="663">
        <v>7230</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435640</v>
      </c>
      <c r="BH9" s="660"/>
      <c r="BI9" s="660"/>
      <c r="BJ9" s="660"/>
      <c r="BK9" s="660"/>
      <c r="BL9" s="660"/>
      <c r="BM9" s="660"/>
      <c r="BN9" s="661"/>
      <c r="BO9" s="662">
        <v>34.4</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525719</v>
      </c>
      <c r="CS9" s="660"/>
      <c r="CT9" s="660"/>
      <c r="CU9" s="660"/>
      <c r="CV9" s="660"/>
      <c r="CW9" s="660"/>
      <c r="CX9" s="660"/>
      <c r="CY9" s="661"/>
      <c r="CZ9" s="662">
        <v>11.7</v>
      </c>
      <c r="DA9" s="662"/>
      <c r="DB9" s="662"/>
      <c r="DC9" s="662"/>
      <c r="DD9" s="668">
        <v>20084</v>
      </c>
      <c r="DE9" s="660"/>
      <c r="DF9" s="660"/>
      <c r="DG9" s="660"/>
      <c r="DH9" s="660"/>
      <c r="DI9" s="660"/>
      <c r="DJ9" s="660"/>
      <c r="DK9" s="660"/>
      <c r="DL9" s="660"/>
      <c r="DM9" s="660"/>
      <c r="DN9" s="660"/>
      <c r="DO9" s="660"/>
      <c r="DP9" s="661"/>
      <c r="DQ9" s="668">
        <v>461422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23165</v>
      </c>
      <c r="BH10" s="660"/>
      <c r="BI10" s="660"/>
      <c r="BJ10" s="660"/>
      <c r="BK10" s="660"/>
      <c r="BL10" s="660"/>
      <c r="BM10" s="660"/>
      <c r="BN10" s="661"/>
      <c r="BO10" s="662">
        <v>1.8</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229</v>
      </c>
      <c r="DA10" s="662"/>
      <c r="DB10" s="662"/>
      <c r="DC10" s="662"/>
      <c r="DD10" s="668" t="s">
        <v>220</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122</v>
      </c>
      <c r="AA11" s="662"/>
      <c r="AB11" s="662"/>
      <c r="AC11" s="662"/>
      <c r="AD11" s="663" t="s">
        <v>229</v>
      </c>
      <c r="AE11" s="663"/>
      <c r="AF11" s="663"/>
      <c r="AG11" s="663"/>
      <c r="AH11" s="663"/>
      <c r="AI11" s="663"/>
      <c r="AJ11" s="663"/>
      <c r="AK11" s="663"/>
      <c r="AL11" s="664" t="s">
        <v>229</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23036</v>
      </c>
      <c r="BH11" s="660"/>
      <c r="BI11" s="660"/>
      <c r="BJ11" s="660"/>
      <c r="BK11" s="660"/>
      <c r="BL11" s="660"/>
      <c r="BM11" s="660"/>
      <c r="BN11" s="661"/>
      <c r="BO11" s="662">
        <v>1.8</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295771</v>
      </c>
      <c r="CS11" s="660"/>
      <c r="CT11" s="660"/>
      <c r="CU11" s="660"/>
      <c r="CV11" s="660"/>
      <c r="CW11" s="660"/>
      <c r="CX11" s="660"/>
      <c r="CY11" s="661"/>
      <c r="CZ11" s="662">
        <v>6.6</v>
      </c>
      <c r="DA11" s="662"/>
      <c r="DB11" s="662"/>
      <c r="DC11" s="662"/>
      <c r="DD11" s="668">
        <v>31273</v>
      </c>
      <c r="DE11" s="660"/>
      <c r="DF11" s="660"/>
      <c r="DG11" s="660"/>
      <c r="DH11" s="660"/>
      <c r="DI11" s="660"/>
      <c r="DJ11" s="660"/>
      <c r="DK11" s="660"/>
      <c r="DL11" s="660"/>
      <c r="DM11" s="660"/>
      <c r="DN11" s="660"/>
      <c r="DO11" s="660"/>
      <c r="DP11" s="661"/>
      <c r="DQ11" s="668">
        <v>137826</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172256</v>
      </c>
      <c r="S12" s="660"/>
      <c r="T12" s="660"/>
      <c r="U12" s="660"/>
      <c r="V12" s="660"/>
      <c r="W12" s="660"/>
      <c r="X12" s="660"/>
      <c r="Y12" s="661"/>
      <c r="Z12" s="662">
        <v>3.7</v>
      </c>
      <c r="AA12" s="662"/>
      <c r="AB12" s="662"/>
      <c r="AC12" s="662"/>
      <c r="AD12" s="663">
        <v>172256</v>
      </c>
      <c r="AE12" s="663"/>
      <c r="AF12" s="663"/>
      <c r="AG12" s="663"/>
      <c r="AH12" s="663"/>
      <c r="AI12" s="663"/>
      <c r="AJ12" s="663"/>
      <c r="AK12" s="663"/>
      <c r="AL12" s="664">
        <v>5.8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628123</v>
      </c>
      <c r="BH12" s="660"/>
      <c r="BI12" s="660"/>
      <c r="BJ12" s="660"/>
      <c r="BK12" s="660"/>
      <c r="BL12" s="660"/>
      <c r="BM12" s="660"/>
      <c r="BN12" s="661"/>
      <c r="BO12" s="662">
        <v>49.6</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88089</v>
      </c>
      <c r="CS12" s="660"/>
      <c r="CT12" s="660"/>
      <c r="CU12" s="660"/>
      <c r="CV12" s="660"/>
      <c r="CW12" s="660"/>
      <c r="CX12" s="660"/>
      <c r="CY12" s="661"/>
      <c r="CZ12" s="662">
        <v>2</v>
      </c>
      <c r="DA12" s="662"/>
      <c r="DB12" s="662"/>
      <c r="DC12" s="662"/>
      <c r="DD12" s="668">
        <v>4462</v>
      </c>
      <c r="DE12" s="660"/>
      <c r="DF12" s="660"/>
      <c r="DG12" s="660"/>
      <c r="DH12" s="660"/>
      <c r="DI12" s="660"/>
      <c r="DJ12" s="660"/>
      <c r="DK12" s="660"/>
      <c r="DL12" s="660"/>
      <c r="DM12" s="660"/>
      <c r="DN12" s="660"/>
      <c r="DO12" s="660"/>
      <c r="DP12" s="661"/>
      <c r="DQ12" s="668">
        <v>75834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220</v>
      </c>
      <c r="AE13" s="663"/>
      <c r="AF13" s="663"/>
      <c r="AG13" s="663"/>
      <c r="AH13" s="663"/>
      <c r="AI13" s="663"/>
      <c r="AJ13" s="663"/>
      <c r="AK13" s="663"/>
      <c r="AL13" s="664" t="s">
        <v>122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626293</v>
      </c>
      <c r="BH13" s="660"/>
      <c r="BI13" s="660"/>
      <c r="BJ13" s="660"/>
      <c r="BK13" s="660"/>
      <c r="BL13" s="660"/>
      <c r="BM13" s="660"/>
      <c r="BN13" s="661"/>
      <c r="BO13" s="662">
        <v>49.5</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396482</v>
      </c>
      <c r="CS13" s="660"/>
      <c r="CT13" s="660"/>
      <c r="CU13" s="660"/>
      <c r="CV13" s="660"/>
      <c r="CW13" s="660"/>
      <c r="CX13" s="660"/>
      <c r="CY13" s="661"/>
      <c r="CZ13" s="662">
        <v>8.8000000000000007</v>
      </c>
      <c r="DA13" s="662"/>
      <c r="DB13" s="662"/>
      <c r="DC13" s="662"/>
      <c r="DD13" s="668">
        <v>180052</v>
      </c>
      <c r="DE13" s="660"/>
      <c r="DF13" s="660"/>
      <c r="DG13" s="660"/>
      <c r="DH13" s="660"/>
      <c r="DI13" s="660"/>
      <c r="DJ13" s="660"/>
      <c r="DK13" s="660"/>
      <c r="DL13" s="660"/>
      <c r="DM13" s="660"/>
      <c r="DN13" s="660"/>
      <c r="DO13" s="660"/>
      <c r="DP13" s="661"/>
      <c r="DQ13" s="668">
        <v>197436</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36964</v>
      </c>
      <c r="BH14" s="660"/>
      <c r="BI14" s="660"/>
      <c r="BJ14" s="660"/>
      <c r="BK14" s="660"/>
      <c r="BL14" s="660"/>
      <c r="BM14" s="660"/>
      <c r="BN14" s="661"/>
      <c r="BO14" s="662">
        <v>2.9</v>
      </c>
      <c r="BP14" s="662"/>
      <c r="BQ14" s="662"/>
      <c r="BR14" s="662"/>
      <c r="BS14" s="668" t="s">
        <v>220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302287</v>
      </c>
      <c r="CS14" s="660"/>
      <c r="CT14" s="660"/>
      <c r="CU14" s="660"/>
      <c r="CV14" s="660"/>
      <c r="CW14" s="660"/>
      <c r="CX14" s="660"/>
      <c r="CY14" s="661"/>
      <c r="CZ14" s="662">
        <v>6.7</v>
      </c>
      <c r="DA14" s="662"/>
      <c r="DB14" s="662"/>
      <c r="DC14" s="662"/>
      <c r="DD14" s="668">
        <v>71411</v>
      </c>
      <c r="DE14" s="660"/>
      <c r="DF14" s="660"/>
      <c r="DG14" s="660"/>
      <c r="DH14" s="660"/>
      <c r="DI14" s="660"/>
      <c r="DJ14" s="660"/>
      <c r="DK14" s="660"/>
      <c r="DL14" s="660"/>
      <c r="DM14" s="660"/>
      <c r="DN14" s="660"/>
      <c r="DO14" s="660"/>
      <c r="DP14" s="661"/>
      <c r="DQ14" s="668">
        <v>221855</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28124</v>
      </c>
      <c r="S15" s="660"/>
      <c r="T15" s="660"/>
      <c r="U15" s="660"/>
      <c r="V15" s="660"/>
      <c r="W15" s="660"/>
      <c r="X15" s="660"/>
      <c r="Y15" s="661"/>
      <c r="Z15" s="662">
        <v>0.6</v>
      </c>
      <c r="AA15" s="662"/>
      <c r="AB15" s="662"/>
      <c r="AC15" s="662"/>
      <c r="AD15" s="663">
        <v>28124</v>
      </c>
      <c r="AE15" s="663"/>
      <c r="AF15" s="663"/>
      <c r="AG15" s="663"/>
      <c r="AH15" s="663"/>
      <c r="AI15" s="663"/>
      <c r="AJ15" s="663"/>
      <c r="AK15" s="663"/>
      <c r="AL15" s="664">
        <v>1</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73770</v>
      </c>
      <c r="BH15" s="660"/>
      <c r="BI15" s="660"/>
      <c r="BJ15" s="660"/>
      <c r="BK15" s="660"/>
      <c r="BL15" s="660"/>
      <c r="BM15" s="660"/>
      <c r="BN15" s="661"/>
      <c r="BO15" s="662">
        <v>5.8</v>
      </c>
      <c r="BP15" s="662"/>
      <c r="BQ15" s="662"/>
      <c r="BR15" s="662"/>
      <c r="BS15" s="668" t="s">
        <v>220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326370</v>
      </c>
      <c r="CS15" s="660"/>
      <c r="CT15" s="660"/>
      <c r="CU15" s="660"/>
      <c r="CV15" s="660"/>
      <c r="CW15" s="660"/>
      <c r="CX15" s="660"/>
      <c r="CY15" s="661"/>
      <c r="CZ15" s="662">
        <v>7.2</v>
      </c>
      <c r="DA15" s="662"/>
      <c r="DB15" s="662"/>
      <c r="DC15" s="662"/>
      <c r="DD15" s="668">
        <v>3711</v>
      </c>
      <c r="DE15" s="660"/>
      <c r="DF15" s="660"/>
      <c r="DG15" s="660"/>
      <c r="DH15" s="660"/>
      <c r="DI15" s="660"/>
      <c r="DJ15" s="660"/>
      <c r="DK15" s="660"/>
      <c r="DL15" s="660"/>
      <c r="DM15" s="660"/>
      <c r="DN15" s="660"/>
      <c r="DO15" s="660"/>
      <c r="DP15" s="661"/>
      <c r="DQ15" s="668">
        <v>269542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229</v>
      </c>
      <c r="AA16" s="662"/>
      <c r="AB16" s="662"/>
      <c r="AC16" s="662"/>
      <c r="AD16" s="663" t="s">
        <v>122</v>
      </c>
      <c r="AE16" s="663"/>
      <c r="AF16" s="663"/>
      <c r="AG16" s="663"/>
      <c r="AH16" s="663"/>
      <c r="AI16" s="663"/>
      <c r="AJ16" s="663"/>
      <c r="AK16" s="663"/>
      <c r="AL16" s="664" t="s">
        <v>229</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3129</v>
      </c>
      <c r="BH16" s="660"/>
      <c r="BI16" s="660"/>
      <c r="BJ16" s="660"/>
      <c r="BK16" s="660"/>
      <c r="BL16" s="660"/>
      <c r="BM16" s="660"/>
      <c r="BN16" s="661"/>
      <c r="BO16" s="662">
        <v>0.2</v>
      </c>
      <c r="BP16" s="662"/>
      <c r="BQ16" s="662"/>
      <c r="BR16" s="662"/>
      <c r="BS16" s="668" t="s">
        <v>220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14334</v>
      </c>
      <c r="CS16" s="660"/>
      <c r="CT16" s="660"/>
      <c r="CU16" s="660"/>
      <c r="CV16" s="660"/>
      <c r="CW16" s="660"/>
      <c r="CX16" s="660"/>
      <c r="CY16" s="661"/>
      <c r="CZ16" s="662">
        <v>0.3</v>
      </c>
      <c r="DA16" s="662"/>
      <c r="DB16" s="662"/>
      <c r="DC16" s="662"/>
      <c r="DD16" s="668" t="s">
        <v>229</v>
      </c>
      <c r="DE16" s="660"/>
      <c r="DF16" s="660"/>
      <c r="DG16" s="660"/>
      <c r="DH16" s="660"/>
      <c r="DI16" s="660"/>
      <c r="DJ16" s="660"/>
      <c r="DK16" s="660"/>
      <c r="DL16" s="660"/>
      <c r="DM16" s="660"/>
      <c r="DN16" s="660"/>
      <c r="DO16" s="660"/>
      <c r="DP16" s="661"/>
      <c r="DQ16" s="668">
        <v>561</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2844</v>
      </c>
      <c r="S17" s="660"/>
      <c r="T17" s="660"/>
      <c r="U17" s="660"/>
      <c r="V17" s="660"/>
      <c r="W17" s="660"/>
      <c r="X17" s="660"/>
      <c r="Y17" s="661"/>
      <c r="Z17" s="662">
        <v>0.1</v>
      </c>
      <c r="AA17" s="662"/>
      <c r="AB17" s="662"/>
      <c r="AC17" s="662"/>
      <c r="AD17" s="663">
        <v>2844</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312899</v>
      </c>
      <c r="CS17" s="660"/>
      <c r="CT17" s="660"/>
      <c r="CU17" s="660"/>
      <c r="CV17" s="660"/>
      <c r="CW17" s="660"/>
      <c r="CX17" s="660"/>
      <c r="CY17" s="661"/>
      <c r="CZ17" s="662">
        <v>6.9</v>
      </c>
      <c r="DA17" s="662"/>
      <c r="DB17" s="662"/>
      <c r="DC17" s="662"/>
      <c r="DD17" s="668" t="s">
        <v>122</v>
      </c>
      <c r="DE17" s="660"/>
      <c r="DF17" s="660"/>
      <c r="DG17" s="660"/>
      <c r="DH17" s="660"/>
      <c r="DI17" s="660"/>
      <c r="DJ17" s="660"/>
      <c r="DK17" s="660"/>
      <c r="DL17" s="660"/>
      <c r="DM17" s="660"/>
      <c r="DN17" s="660"/>
      <c r="DO17" s="660"/>
      <c r="DP17" s="661"/>
      <c r="DQ17" s="668">
        <v>312899</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1483666</v>
      </c>
      <c r="S18" s="660"/>
      <c r="T18" s="660"/>
      <c r="U18" s="660"/>
      <c r="V18" s="660"/>
      <c r="W18" s="660"/>
      <c r="X18" s="660"/>
      <c r="Y18" s="661"/>
      <c r="Z18" s="662">
        <v>32.200000000000003</v>
      </c>
      <c r="AA18" s="662"/>
      <c r="AB18" s="662"/>
      <c r="AC18" s="662"/>
      <c r="AD18" s="663">
        <v>1348333</v>
      </c>
      <c r="AE18" s="663"/>
      <c r="AF18" s="663"/>
      <c r="AG18" s="663"/>
      <c r="AH18" s="663"/>
      <c r="AI18" s="663"/>
      <c r="AJ18" s="663"/>
      <c r="AK18" s="663"/>
      <c r="AL18" s="664">
        <v>45.8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220</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229</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1348333</v>
      </c>
      <c r="S19" s="660"/>
      <c r="T19" s="660"/>
      <c r="U19" s="660"/>
      <c r="V19" s="660"/>
      <c r="W19" s="660"/>
      <c r="X19" s="660"/>
      <c r="Y19" s="661"/>
      <c r="Z19" s="662">
        <v>29.3</v>
      </c>
      <c r="AA19" s="662"/>
      <c r="AB19" s="662"/>
      <c r="AC19" s="662"/>
      <c r="AD19" s="663">
        <v>1348333</v>
      </c>
      <c r="AE19" s="663"/>
      <c r="AF19" s="663"/>
      <c r="AG19" s="663"/>
      <c r="AH19" s="663"/>
      <c r="AI19" s="663"/>
      <c r="AJ19" s="663"/>
      <c r="AK19" s="663"/>
      <c r="AL19" s="664">
        <v>45.8</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19317</v>
      </c>
      <c r="BH19" s="660"/>
      <c r="BI19" s="660"/>
      <c r="BJ19" s="660"/>
      <c r="BK19" s="660"/>
      <c r="BL19" s="660"/>
      <c r="BM19" s="660"/>
      <c r="BN19" s="661"/>
      <c r="BO19" s="662">
        <v>1.5</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112716</v>
      </c>
      <c r="S20" s="660"/>
      <c r="T20" s="660"/>
      <c r="U20" s="660"/>
      <c r="V20" s="660"/>
      <c r="W20" s="660"/>
      <c r="X20" s="660"/>
      <c r="Y20" s="661"/>
      <c r="Z20" s="662">
        <v>2.4</v>
      </c>
      <c r="AA20" s="662"/>
      <c r="AB20" s="662"/>
      <c r="AC20" s="662"/>
      <c r="AD20" s="663" t="s">
        <v>229</v>
      </c>
      <c r="AE20" s="663"/>
      <c r="AF20" s="663"/>
      <c r="AG20" s="663"/>
      <c r="AH20" s="663"/>
      <c r="AI20" s="663"/>
      <c r="AJ20" s="663"/>
      <c r="AK20" s="663"/>
      <c r="AL20" s="664" t="s">
        <v>220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19317</v>
      </c>
      <c r="BH20" s="660"/>
      <c r="BI20" s="660"/>
      <c r="BJ20" s="660"/>
      <c r="BK20" s="660"/>
      <c r="BL20" s="660"/>
      <c r="BM20" s="660"/>
      <c r="BN20" s="661"/>
      <c r="BO20" s="662">
        <v>1.5</v>
      </c>
      <c r="BP20" s="662"/>
      <c r="BQ20" s="662"/>
      <c r="BR20" s="662"/>
      <c r="BS20" s="668" t="s">
        <v>220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4508074</v>
      </c>
      <c r="CS20" s="660"/>
      <c r="CT20" s="660"/>
      <c r="CU20" s="660"/>
      <c r="CV20" s="660"/>
      <c r="CW20" s="660"/>
      <c r="CX20" s="660"/>
      <c r="CY20" s="661"/>
      <c r="CZ20" s="662">
        <v>100</v>
      </c>
      <c r="DA20" s="662"/>
      <c r="DB20" s="662"/>
      <c r="DC20" s="662"/>
      <c r="DD20" s="668">
        <v>332962</v>
      </c>
      <c r="DE20" s="660"/>
      <c r="DF20" s="660"/>
      <c r="DG20" s="660"/>
      <c r="DH20" s="660"/>
      <c r="DI20" s="660"/>
      <c r="DJ20" s="660"/>
      <c r="DK20" s="660"/>
      <c r="DL20" s="660"/>
      <c r="DM20" s="660"/>
      <c r="DN20" s="660"/>
      <c r="DO20" s="660"/>
      <c r="DP20" s="661"/>
      <c r="DQ20" s="668">
        <v>3367165</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22617</v>
      </c>
      <c r="S21" s="660"/>
      <c r="T21" s="660"/>
      <c r="U21" s="660"/>
      <c r="V21" s="660"/>
      <c r="W21" s="660"/>
      <c r="X21" s="660"/>
      <c r="Y21" s="661"/>
      <c r="Z21" s="662">
        <v>0.5</v>
      </c>
      <c r="AA21" s="662"/>
      <c r="AB21" s="662"/>
      <c r="AC21" s="662"/>
      <c r="AD21" s="663" t="s">
        <v>122</v>
      </c>
      <c r="AE21" s="663"/>
      <c r="AF21" s="663"/>
      <c r="AG21" s="663"/>
      <c r="AH21" s="663"/>
      <c r="AI21" s="663"/>
      <c r="AJ21" s="663"/>
      <c r="AK21" s="663"/>
      <c r="AL21" s="664" t="s">
        <v>229</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19317</v>
      </c>
      <c r="BH21" s="660"/>
      <c r="BI21" s="660"/>
      <c r="BJ21" s="660"/>
      <c r="BK21" s="660"/>
      <c r="BL21" s="660"/>
      <c r="BM21" s="660"/>
      <c r="BN21" s="661"/>
      <c r="BO21" s="662">
        <v>1.5</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3038033</v>
      </c>
      <c r="S22" s="660"/>
      <c r="T22" s="660"/>
      <c r="U22" s="660"/>
      <c r="V22" s="660"/>
      <c r="W22" s="660"/>
      <c r="X22" s="660"/>
      <c r="Y22" s="661"/>
      <c r="Z22" s="662">
        <v>65.900000000000006</v>
      </c>
      <c r="AA22" s="662"/>
      <c r="AB22" s="662"/>
      <c r="AC22" s="662"/>
      <c r="AD22" s="663">
        <v>2902700</v>
      </c>
      <c r="AE22" s="663"/>
      <c r="AF22" s="663"/>
      <c r="AG22" s="663"/>
      <c r="AH22" s="663"/>
      <c r="AI22" s="663"/>
      <c r="AJ22" s="663"/>
      <c r="AK22" s="663"/>
      <c r="AL22" s="664">
        <v>98.5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229</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2214</v>
      </c>
      <c r="S23" s="660"/>
      <c r="T23" s="660"/>
      <c r="U23" s="660"/>
      <c r="V23" s="660"/>
      <c r="W23" s="660"/>
      <c r="X23" s="660"/>
      <c r="Y23" s="661"/>
      <c r="Z23" s="662">
        <v>0</v>
      </c>
      <c r="AA23" s="662"/>
      <c r="AB23" s="662"/>
      <c r="AC23" s="662"/>
      <c r="AD23" s="663">
        <v>2214</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9330</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220</v>
      </c>
      <c r="BP24" s="662"/>
      <c r="BQ24" s="662"/>
      <c r="BR24" s="662"/>
      <c r="BS24" s="668" t="s">
        <v>229</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1882556</v>
      </c>
      <c r="CS24" s="649"/>
      <c r="CT24" s="649"/>
      <c r="CU24" s="649"/>
      <c r="CV24" s="649"/>
      <c r="CW24" s="649"/>
      <c r="CX24" s="649"/>
      <c r="CY24" s="650"/>
      <c r="CZ24" s="653">
        <v>41.8</v>
      </c>
      <c r="DA24" s="654"/>
      <c r="DB24" s="654"/>
      <c r="DC24" s="673"/>
      <c r="DD24" s="692">
        <v>1519687</v>
      </c>
      <c r="DE24" s="649"/>
      <c r="DF24" s="649"/>
      <c r="DG24" s="649"/>
      <c r="DH24" s="649"/>
      <c r="DI24" s="649"/>
      <c r="DJ24" s="649"/>
      <c r="DK24" s="650"/>
      <c r="DL24" s="692">
        <v>1517809</v>
      </c>
      <c r="DM24" s="649"/>
      <c r="DN24" s="649"/>
      <c r="DO24" s="649"/>
      <c r="DP24" s="649"/>
      <c r="DQ24" s="649"/>
      <c r="DR24" s="649"/>
      <c r="DS24" s="649"/>
      <c r="DT24" s="649"/>
      <c r="DU24" s="649"/>
      <c r="DV24" s="650"/>
      <c r="DW24" s="653">
        <v>48.8</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110309</v>
      </c>
      <c r="S25" s="660"/>
      <c r="T25" s="660"/>
      <c r="U25" s="660"/>
      <c r="V25" s="660"/>
      <c r="W25" s="660"/>
      <c r="X25" s="660"/>
      <c r="Y25" s="661"/>
      <c r="Z25" s="662">
        <v>2.4</v>
      </c>
      <c r="AA25" s="662"/>
      <c r="AB25" s="662"/>
      <c r="AC25" s="662"/>
      <c r="AD25" s="663">
        <v>40365</v>
      </c>
      <c r="AE25" s="663"/>
      <c r="AF25" s="663"/>
      <c r="AG25" s="663"/>
      <c r="AH25" s="663"/>
      <c r="AI25" s="663"/>
      <c r="AJ25" s="663"/>
      <c r="AK25" s="663"/>
      <c r="AL25" s="664">
        <v>1.4</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229</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1074622</v>
      </c>
      <c r="CS25" s="695"/>
      <c r="CT25" s="695"/>
      <c r="CU25" s="695"/>
      <c r="CV25" s="695"/>
      <c r="CW25" s="695"/>
      <c r="CX25" s="695"/>
      <c r="CY25" s="696"/>
      <c r="CZ25" s="664">
        <v>23.8</v>
      </c>
      <c r="DA25" s="693"/>
      <c r="DB25" s="693"/>
      <c r="DC25" s="697"/>
      <c r="DD25" s="668">
        <v>1042548</v>
      </c>
      <c r="DE25" s="695"/>
      <c r="DF25" s="695"/>
      <c r="DG25" s="695"/>
      <c r="DH25" s="695"/>
      <c r="DI25" s="695"/>
      <c r="DJ25" s="695"/>
      <c r="DK25" s="696"/>
      <c r="DL25" s="668">
        <v>1041221</v>
      </c>
      <c r="DM25" s="695"/>
      <c r="DN25" s="695"/>
      <c r="DO25" s="695"/>
      <c r="DP25" s="695"/>
      <c r="DQ25" s="695"/>
      <c r="DR25" s="695"/>
      <c r="DS25" s="695"/>
      <c r="DT25" s="695"/>
      <c r="DU25" s="695"/>
      <c r="DV25" s="696"/>
      <c r="DW25" s="664">
        <v>33.5</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6862</v>
      </c>
      <c r="S26" s="660"/>
      <c r="T26" s="660"/>
      <c r="U26" s="660"/>
      <c r="V26" s="660"/>
      <c r="W26" s="660"/>
      <c r="X26" s="660"/>
      <c r="Y26" s="661"/>
      <c r="Z26" s="662">
        <v>0.1</v>
      </c>
      <c r="AA26" s="662"/>
      <c r="AB26" s="662"/>
      <c r="AC26" s="662"/>
      <c r="AD26" s="663" t="s">
        <v>220</v>
      </c>
      <c r="AE26" s="663"/>
      <c r="AF26" s="663"/>
      <c r="AG26" s="663"/>
      <c r="AH26" s="663"/>
      <c r="AI26" s="663"/>
      <c r="AJ26" s="663"/>
      <c r="AK26" s="663"/>
      <c r="AL26" s="664" t="s">
        <v>220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696644</v>
      </c>
      <c r="CS26" s="660"/>
      <c r="CT26" s="660"/>
      <c r="CU26" s="660"/>
      <c r="CV26" s="660"/>
      <c r="CW26" s="660"/>
      <c r="CX26" s="660"/>
      <c r="CY26" s="661"/>
      <c r="CZ26" s="664">
        <v>15.5</v>
      </c>
      <c r="DA26" s="693"/>
      <c r="DB26" s="693"/>
      <c r="DC26" s="697"/>
      <c r="DD26" s="668">
        <v>666752</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310380</v>
      </c>
      <c r="S27" s="660"/>
      <c r="T27" s="660"/>
      <c r="U27" s="660"/>
      <c r="V27" s="660"/>
      <c r="W27" s="660"/>
      <c r="X27" s="660"/>
      <c r="Y27" s="661"/>
      <c r="Z27" s="662">
        <v>6.7</v>
      </c>
      <c r="AA27" s="662"/>
      <c r="AB27" s="662"/>
      <c r="AC27" s="662"/>
      <c r="AD27" s="663" t="s">
        <v>229</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1265585</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495035</v>
      </c>
      <c r="CS27" s="695"/>
      <c r="CT27" s="695"/>
      <c r="CU27" s="695"/>
      <c r="CV27" s="695"/>
      <c r="CW27" s="695"/>
      <c r="CX27" s="695"/>
      <c r="CY27" s="696"/>
      <c r="CZ27" s="664">
        <v>11</v>
      </c>
      <c r="DA27" s="693"/>
      <c r="DB27" s="693"/>
      <c r="DC27" s="697"/>
      <c r="DD27" s="668">
        <v>164240</v>
      </c>
      <c r="DE27" s="695"/>
      <c r="DF27" s="695"/>
      <c r="DG27" s="695"/>
      <c r="DH27" s="695"/>
      <c r="DI27" s="695"/>
      <c r="DJ27" s="695"/>
      <c r="DK27" s="696"/>
      <c r="DL27" s="668">
        <v>163689</v>
      </c>
      <c r="DM27" s="695"/>
      <c r="DN27" s="695"/>
      <c r="DO27" s="695"/>
      <c r="DP27" s="695"/>
      <c r="DQ27" s="695"/>
      <c r="DR27" s="695"/>
      <c r="DS27" s="695"/>
      <c r="DT27" s="695"/>
      <c r="DU27" s="695"/>
      <c r="DV27" s="696"/>
      <c r="DW27" s="664">
        <v>5.3</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220</v>
      </c>
      <c r="AA28" s="662"/>
      <c r="AB28" s="662"/>
      <c r="AC28" s="662"/>
      <c r="AD28" s="663" t="s">
        <v>220</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312899</v>
      </c>
      <c r="CS28" s="660"/>
      <c r="CT28" s="660"/>
      <c r="CU28" s="660"/>
      <c r="CV28" s="660"/>
      <c r="CW28" s="660"/>
      <c r="CX28" s="660"/>
      <c r="CY28" s="661"/>
      <c r="CZ28" s="664">
        <v>6.9</v>
      </c>
      <c r="DA28" s="693"/>
      <c r="DB28" s="693"/>
      <c r="DC28" s="697"/>
      <c r="DD28" s="668">
        <v>312899</v>
      </c>
      <c r="DE28" s="660"/>
      <c r="DF28" s="660"/>
      <c r="DG28" s="660"/>
      <c r="DH28" s="660"/>
      <c r="DI28" s="660"/>
      <c r="DJ28" s="660"/>
      <c r="DK28" s="661"/>
      <c r="DL28" s="668">
        <v>312899</v>
      </c>
      <c r="DM28" s="660"/>
      <c r="DN28" s="660"/>
      <c r="DO28" s="660"/>
      <c r="DP28" s="660"/>
      <c r="DQ28" s="660"/>
      <c r="DR28" s="660"/>
      <c r="DS28" s="660"/>
      <c r="DT28" s="660"/>
      <c r="DU28" s="660"/>
      <c r="DV28" s="661"/>
      <c r="DW28" s="664">
        <v>10.1</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441557</v>
      </c>
      <c r="S29" s="660"/>
      <c r="T29" s="660"/>
      <c r="U29" s="660"/>
      <c r="V29" s="660"/>
      <c r="W29" s="660"/>
      <c r="X29" s="660"/>
      <c r="Y29" s="661"/>
      <c r="Z29" s="662">
        <v>9.6</v>
      </c>
      <c r="AA29" s="662"/>
      <c r="AB29" s="662"/>
      <c r="AC29" s="662"/>
      <c r="AD29" s="663" t="s">
        <v>122</v>
      </c>
      <c r="AE29" s="663"/>
      <c r="AF29" s="663"/>
      <c r="AG29" s="663"/>
      <c r="AH29" s="663"/>
      <c r="AI29" s="663"/>
      <c r="AJ29" s="663"/>
      <c r="AK29" s="663"/>
      <c r="AL29" s="664" t="s">
        <v>229</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312899</v>
      </c>
      <c r="CS29" s="695"/>
      <c r="CT29" s="695"/>
      <c r="CU29" s="695"/>
      <c r="CV29" s="695"/>
      <c r="CW29" s="695"/>
      <c r="CX29" s="695"/>
      <c r="CY29" s="696"/>
      <c r="CZ29" s="664">
        <v>6.9</v>
      </c>
      <c r="DA29" s="693"/>
      <c r="DB29" s="693"/>
      <c r="DC29" s="697"/>
      <c r="DD29" s="668">
        <v>312899</v>
      </c>
      <c r="DE29" s="695"/>
      <c r="DF29" s="695"/>
      <c r="DG29" s="695"/>
      <c r="DH29" s="695"/>
      <c r="DI29" s="695"/>
      <c r="DJ29" s="695"/>
      <c r="DK29" s="696"/>
      <c r="DL29" s="668">
        <v>312899</v>
      </c>
      <c r="DM29" s="695"/>
      <c r="DN29" s="695"/>
      <c r="DO29" s="695"/>
      <c r="DP29" s="695"/>
      <c r="DQ29" s="695"/>
      <c r="DR29" s="695"/>
      <c r="DS29" s="695"/>
      <c r="DT29" s="695"/>
      <c r="DU29" s="695"/>
      <c r="DV29" s="696"/>
      <c r="DW29" s="664">
        <v>10.1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4714</v>
      </c>
      <c r="S30" s="660"/>
      <c r="T30" s="660"/>
      <c r="U30" s="660"/>
      <c r="V30" s="660"/>
      <c r="W30" s="660"/>
      <c r="X30" s="660"/>
      <c r="Y30" s="661"/>
      <c r="Z30" s="662">
        <v>0.1</v>
      </c>
      <c r="AA30" s="662"/>
      <c r="AB30" s="662"/>
      <c r="AC30" s="662"/>
      <c r="AD30" s="663">
        <v>396</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98.1</v>
      </c>
      <c r="BH30" s="720"/>
      <c r="BI30" s="720"/>
      <c r="BJ30" s="720"/>
      <c r="BK30" s="720"/>
      <c r="BL30" s="720"/>
      <c r="BM30" s="654">
        <v>91.2</v>
      </c>
      <c r="BN30" s="720"/>
      <c r="BO30" s="720"/>
      <c r="BP30" s="720"/>
      <c r="BQ30" s="721"/>
      <c r="BR30" s="719">
        <v>97.9</v>
      </c>
      <c r="BS30" s="720"/>
      <c r="BT30" s="720"/>
      <c r="BU30" s="720"/>
      <c r="BV30" s="720"/>
      <c r="BW30" s="720"/>
      <c r="BX30" s="654">
        <v>89.2</v>
      </c>
      <c r="BY30" s="720"/>
      <c r="BZ30" s="720"/>
      <c r="CA30" s="720"/>
      <c r="CB30" s="721"/>
      <c r="CD30" s="724"/>
      <c r="CE30" s="725"/>
      <c r="CF30" s="674" t="s">
        <v>304</v>
      </c>
      <c r="CG30" s="675"/>
      <c r="CH30" s="675"/>
      <c r="CI30" s="675"/>
      <c r="CJ30" s="675"/>
      <c r="CK30" s="675"/>
      <c r="CL30" s="675"/>
      <c r="CM30" s="675"/>
      <c r="CN30" s="675"/>
      <c r="CO30" s="675"/>
      <c r="CP30" s="675"/>
      <c r="CQ30" s="676"/>
      <c r="CR30" s="659">
        <v>283603</v>
      </c>
      <c r="CS30" s="660"/>
      <c r="CT30" s="660"/>
      <c r="CU30" s="660"/>
      <c r="CV30" s="660"/>
      <c r="CW30" s="660"/>
      <c r="CX30" s="660"/>
      <c r="CY30" s="661"/>
      <c r="CZ30" s="664">
        <v>6.3</v>
      </c>
      <c r="DA30" s="693"/>
      <c r="DB30" s="693"/>
      <c r="DC30" s="697"/>
      <c r="DD30" s="668">
        <v>283603</v>
      </c>
      <c r="DE30" s="660"/>
      <c r="DF30" s="660"/>
      <c r="DG30" s="660"/>
      <c r="DH30" s="660"/>
      <c r="DI30" s="660"/>
      <c r="DJ30" s="660"/>
      <c r="DK30" s="661"/>
      <c r="DL30" s="668">
        <v>283603</v>
      </c>
      <c r="DM30" s="660"/>
      <c r="DN30" s="660"/>
      <c r="DO30" s="660"/>
      <c r="DP30" s="660"/>
      <c r="DQ30" s="660"/>
      <c r="DR30" s="660"/>
      <c r="DS30" s="660"/>
      <c r="DT30" s="660"/>
      <c r="DU30" s="660"/>
      <c r="DV30" s="661"/>
      <c r="DW30" s="664">
        <v>9.1</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65361</v>
      </c>
      <c r="S31" s="660"/>
      <c r="T31" s="660"/>
      <c r="U31" s="660"/>
      <c r="V31" s="660"/>
      <c r="W31" s="660"/>
      <c r="X31" s="660"/>
      <c r="Y31" s="661"/>
      <c r="Z31" s="662">
        <v>1.4</v>
      </c>
      <c r="AA31" s="662"/>
      <c r="AB31" s="662"/>
      <c r="AC31" s="662"/>
      <c r="AD31" s="663" t="s">
        <v>229</v>
      </c>
      <c r="AE31" s="663"/>
      <c r="AF31" s="663"/>
      <c r="AG31" s="663"/>
      <c r="AH31" s="663"/>
      <c r="AI31" s="663"/>
      <c r="AJ31" s="663"/>
      <c r="AK31" s="663"/>
      <c r="AL31" s="664" t="s">
        <v>220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98.6</v>
      </c>
      <c r="BH31" s="695"/>
      <c r="BI31" s="695"/>
      <c r="BJ31" s="695"/>
      <c r="BK31" s="695"/>
      <c r="BL31" s="695"/>
      <c r="BM31" s="665">
        <v>92.1</v>
      </c>
      <c r="BN31" s="717"/>
      <c r="BO31" s="717"/>
      <c r="BP31" s="717"/>
      <c r="BQ31" s="718"/>
      <c r="BR31" s="716">
        <v>98</v>
      </c>
      <c r="BS31" s="695"/>
      <c r="BT31" s="695"/>
      <c r="BU31" s="695"/>
      <c r="BV31" s="695"/>
      <c r="BW31" s="695"/>
      <c r="BX31" s="665">
        <v>89.8</v>
      </c>
      <c r="BY31" s="717"/>
      <c r="BZ31" s="717"/>
      <c r="CA31" s="717"/>
      <c r="CB31" s="718"/>
      <c r="CD31" s="724"/>
      <c r="CE31" s="725"/>
      <c r="CF31" s="674" t="s">
        <v>308</v>
      </c>
      <c r="CG31" s="675"/>
      <c r="CH31" s="675"/>
      <c r="CI31" s="675"/>
      <c r="CJ31" s="675"/>
      <c r="CK31" s="675"/>
      <c r="CL31" s="675"/>
      <c r="CM31" s="675"/>
      <c r="CN31" s="675"/>
      <c r="CO31" s="675"/>
      <c r="CP31" s="675"/>
      <c r="CQ31" s="676"/>
      <c r="CR31" s="659">
        <v>29296</v>
      </c>
      <c r="CS31" s="695"/>
      <c r="CT31" s="695"/>
      <c r="CU31" s="695"/>
      <c r="CV31" s="695"/>
      <c r="CW31" s="695"/>
      <c r="CX31" s="695"/>
      <c r="CY31" s="696"/>
      <c r="CZ31" s="664">
        <v>0.6</v>
      </c>
      <c r="DA31" s="693"/>
      <c r="DB31" s="693"/>
      <c r="DC31" s="697"/>
      <c r="DD31" s="668">
        <v>29296</v>
      </c>
      <c r="DE31" s="695"/>
      <c r="DF31" s="695"/>
      <c r="DG31" s="695"/>
      <c r="DH31" s="695"/>
      <c r="DI31" s="695"/>
      <c r="DJ31" s="695"/>
      <c r="DK31" s="696"/>
      <c r="DL31" s="668">
        <v>29296</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34139</v>
      </c>
      <c r="S32" s="660"/>
      <c r="T32" s="660"/>
      <c r="U32" s="660"/>
      <c r="V32" s="660"/>
      <c r="W32" s="660"/>
      <c r="X32" s="660"/>
      <c r="Y32" s="661"/>
      <c r="Z32" s="662">
        <v>0.7</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97.4</v>
      </c>
      <c r="BH32" s="729"/>
      <c r="BI32" s="729"/>
      <c r="BJ32" s="729"/>
      <c r="BK32" s="729"/>
      <c r="BL32" s="729"/>
      <c r="BM32" s="730">
        <v>89.1</v>
      </c>
      <c r="BN32" s="729"/>
      <c r="BO32" s="729"/>
      <c r="BP32" s="729"/>
      <c r="BQ32" s="731"/>
      <c r="BR32" s="728">
        <v>97.4</v>
      </c>
      <c r="BS32" s="729"/>
      <c r="BT32" s="729"/>
      <c r="BU32" s="729"/>
      <c r="BV32" s="729"/>
      <c r="BW32" s="729"/>
      <c r="BX32" s="730">
        <v>87</v>
      </c>
      <c r="BY32" s="729"/>
      <c r="BZ32" s="729"/>
      <c r="CA32" s="729"/>
      <c r="CB32" s="731"/>
      <c r="CD32" s="726"/>
      <c r="CE32" s="727"/>
      <c r="CF32" s="674" t="s">
        <v>311</v>
      </c>
      <c r="CG32" s="675"/>
      <c r="CH32" s="675"/>
      <c r="CI32" s="675"/>
      <c r="CJ32" s="675"/>
      <c r="CK32" s="675"/>
      <c r="CL32" s="675"/>
      <c r="CM32" s="675"/>
      <c r="CN32" s="675"/>
      <c r="CO32" s="675"/>
      <c r="CP32" s="675"/>
      <c r="CQ32" s="676"/>
      <c r="CR32" s="659" t="s">
        <v>122</v>
      </c>
      <c r="CS32" s="660"/>
      <c r="CT32" s="660"/>
      <c r="CU32" s="660"/>
      <c r="CV32" s="660"/>
      <c r="CW32" s="660"/>
      <c r="CX32" s="660"/>
      <c r="CY32" s="661"/>
      <c r="CZ32" s="664" t="s">
        <v>220</v>
      </c>
      <c r="DA32" s="693"/>
      <c r="DB32" s="693"/>
      <c r="DC32" s="697"/>
      <c r="DD32" s="668" t="s">
        <v>229</v>
      </c>
      <c r="DE32" s="660"/>
      <c r="DF32" s="660"/>
      <c r="DG32" s="660"/>
      <c r="DH32" s="660"/>
      <c r="DI32" s="660"/>
      <c r="DJ32" s="660"/>
      <c r="DK32" s="661"/>
      <c r="DL32" s="668" t="s">
        <v>122</v>
      </c>
      <c r="DM32" s="660"/>
      <c r="DN32" s="660"/>
      <c r="DO32" s="660"/>
      <c r="DP32" s="660"/>
      <c r="DQ32" s="660"/>
      <c r="DR32" s="660"/>
      <c r="DS32" s="660"/>
      <c r="DT32" s="660"/>
      <c r="DU32" s="660"/>
      <c r="DV32" s="661"/>
      <c r="DW32" s="664" t="s">
        <v>229</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209111</v>
      </c>
      <c r="S33" s="660"/>
      <c r="T33" s="660"/>
      <c r="U33" s="660"/>
      <c r="V33" s="660"/>
      <c r="W33" s="660"/>
      <c r="X33" s="660"/>
      <c r="Y33" s="661"/>
      <c r="Z33" s="662">
        <v>4.5</v>
      </c>
      <c r="AA33" s="662"/>
      <c r="AB33" s="662"/>
      <c r="AC33" s="662"/>
      <c r="AD33" s="663" t="s">
        <v>122</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2278222</v>
      </c>
      <c r="CS33" s="695"/>
      <c r="CT33" s="695"/>
      <c r="CU33" s="695"/>
      <c r="CV33" s="695"/>
      <c r="CW33" s="695"/>
      <c r="CX33" s="695"/>
      <c r="CY33" s="696"/>
      <c r="CZ33" s="664">
        <v>50.5</v>
      </c>
      <c r="DA33" s="693"/>
      <c r="DB33" s="693"/>
      <c r="DC33" s="697"/>
      <c r="DD33" s="668">
        <v>1699116</v>
      </c>
      <c r="DE33" s="695"/>
      <c r="DF33" s="695"/>
      <c r="DG33" s="695"/>
      <c r="DH33" s="695"/>
      <c r="DI33" s="695"/>
      <c r="DJ33" s="695"/>
      <c r="DK33" s="696"/>
      <c r="DL33" s="668">
        <v>1099221</v>
      </c>
      <c r="DM33" s="695"/>
      <c r="DN33" s="695"/>
      <c r="DO33" s="695"/>
      <c r="DP33" s="695"/>
      <c r="DQ33" s="695"/>
      <c r="DR33" s="695"/>
      <c r="DS33" s="695"/>
      <c r="DT33" s="695"/>
      <c r="DU33" s="695"/>
      <c r="DV33" s="696"/>
      <c r="DW33" s="664">
        <v>35.299999999999997</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95389</v>
      </c>
      <c r="S34" s="660"/>
      <c r="T34" s="660"/>
      <c r="U34" s="660"/>
      <c r="V34" s="660"/>
      <c r="W34" s="660"/>
      <c r="X34" s="660"/>
      <c r="Y34" s="661"/>
      <c r="Z34" s="662">
        <v>2.1</v>
      </c>
      <c r="AA34" s="662"/>
      <c r="AB34" s="662"/>
      <c r="AC34" s="662"/>
      <c r="AD34" s="663">
        <v>54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747451</v>
      </c>
      <c r="CS34" s="660"/>
      <c r="CT34" s="660"/>
      <c r="CU34" s="660"/>
      <c r="CV34" s="660"/>
      <c r="CW34" s="660"/>
      <c r="CX34" s="660"/>
      <c r="CY34" s="661"/>
      <c r="CZ34" s="664">
        <v>16.600000000000001</v>
      </c>
      <c r="DA34" s="693"/>
      <c r="DB34" s="693"/>
      <c r="DC34" s="697"/>
      <c r="DD34" s="668">
        <v>469739</v>
      </c>
      <c r="DE34" s="660"/>
      <c r="DF34" s="660"/>
      <c r="DG34" s="660"/>
      <c r="DH34" s="660"/>
      <c r="DI34" s="660"/>
      <c r="DJ34" s="660"/>
      <c r="DK34" s="661"/>
      <c r="DL34" s="668">
        <v>281582</v>
      </c>
      <c r="DM34" s="660"/>
      <c r="DN34" s="660"/>
      <c r="DO34" s="660"/>
      <c r="DP34" s="660"/>
      <c r="DQ34" s="660"/>
      <c r="DR34" s="660"/>
      <c r="DS34" s="660"/>
      <c r="DT34" s="660"/>
      <c r="DU34" s="660"/>
      <c r="DV34" s="661"/>
      <c r="DW34" s="664">
        <v>9.1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281100</v>
      </c>
      <c r="S35" s="660"/>
      <c r="T35" s="660"/>
      <c r="U35" s="660"/>
      <c r="V35" s="660"/>
      <c r="W35" s="660"/>
      <c r="X35" s="660"/>
      <c r="Y35" s="661"/>
      <c r="Z35" s="662">
        <v>6.1</v>
      </c>
      <c r="AA35" s="662"/>
      <c r="AB35" s="662"/>
      <c r="AC35" s="662"/>
      <c r="AD35" s="663" t="s">
        <v>229</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603530</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50364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29388</v>
      </c>
      <c r="CS35" s="695"/>
      <c r="CT35" s="695"/>
      <c r="CU35" s="695"/>
      <c r="CV35" s="695"/>
      <c r="CW35" s="695"/>
      <c r="CX35" s="695"/>
      <c r="CY35" s="696"/>
      <c r="CZ35" s="664">
        <v>0.7</v>
      </c>
      <c r="DA35" s="693"/>
      <c r="DB35" s="693"/>
      <c r="DC35" s="697"/>
      <c r="DD35" s="668">
        <v>23121</v>
      </c>
      <c r="DE35" s="695"/>
      <c r="DF35" s="695"/>
      <c r="DG35" s="695"/>
      <c r="DH35" s="695"/>
      <c r="DI35" s="695"/>
      <c r="DJ35" s="695"/>
      <c r="DK35" s="696"/>
      <c r="DL35" s="668">
        <v>21940</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122</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54090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29171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799681</v>
      </c>
      <c r="CS36" s="660"/>
      <c r="CT36" s="660"/>
      <c r="CU36" s="660"/>
      <c r="CV36" s="660"/>
      <c r="CW36" s="660"/>
      <c r="CX36" s="660"/>
      <c r="CY36" s="661"/>
      <c r="CZ36" s="664">
        <v>17.7</v>
      </c>
      <c r="DA36" s="693"/>
      <c r="DB36" s="693"/>
      <c r="DC36" s="697"/>
      <c r="DD36" s="668">
        <v>654516</v>
      </c>
      <c r="DE36" s="660"/>
      <c r="DF36" s="660"/>
      <c r="DG36" s="660"/>
      <c r="DH36" s="660"/>
      <c r="DI36" s="660"/>
      <c r="DJ36" s="660"/>
      <c r="DK36" s="661"/>
      <c r="DL36" s="668">
        <v>385349</v>
      </c>
      <c r="DM36" s="660"/>
      <c r="DN36" s="660"/>
      <c r="DO36" s="660"/>
      <c r="DP36" s="660"/>
      <c r="DQ36" s="660"/>
      <c r="DR36" s="660"/>
      <c r="DS36" s="660"/>
      <c r="DT36" s="660"/>
      <c r="DU36" s="660"/>
      <c r="DV36" s="661"/>
      <c r="DW36" s="664">
        <v>12.4</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165000</v>
      </c>
      <c r="S37" s="660"/>
      <c r="T37" s="660"/>
      <c r="U37" s="660"/>
      <c r="V37" s="660"/>
      <c r="W37" s="660"/>
      <c r="X37" s="660"/>
      <c r="Y37" s="661"/>
      <c r="Z37" s="662">
        <v>3.6</v>
      </c>
      <c r="AA37" s="662"/>
      <c r="AB37" s="662"/>
      <c r="AC37" s="662"/>
      <c r="AD37" s="663" t="s">
        <v>229</v>
      </c>
      <c r="AE37" s="663"/>
      <c r="AF37" s="663"/>
      <c r="AG37" s="663"/>
      <c r="AH37" s="663"/>
      <c r="AI37" s="663"/>
      <c r="AJ37" s="663"/>
      <c r="AK37" s="663"/>
      <c r="AL37" s="664" t="s">
        <v>229</v>
      </c>
      <c r="AM37" s="665"/>
      <c r="AN37" s="665"/>
      <c r="AO37" s="666"/>
      <c r="AQ37" s="736" t="s">
        <v>327</v>
      </c>
      <c r="AR37" s="737"/>
      <c r="AS37" s="737"/>
      <c r="AT37" s="737"/>
      <c r="AU37" s="737"/>
      <c r="AV37" s="737"/>
      <c r="AW37" s="737"/>
      <c r="AX37" s="737"/>
      <c r="AY37" s="738"/>
      <c r="AZ37" s="659">
        <v>36616</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2268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348294</v>
      </c>
      <c r="CS37" s="695"/>
      <c r="CT37" s="695"/>
      <c r="CU37" s="695"/>
      <c r="CV37" s="695"/>
      <c r="CW37" s="695"/>
      <c r="CX37" s="695"/>
      <c r="CY37" s="696"/>
      <c r="CZ37" s="664">
        <v>7.7</v>
      </c>
      <c r="DA37" s="693"/>
      <c r="DB37" s="693"/>
      <c r="DC37" s="697"/>
      <c r="DD37" s="668">
        <v>348294</v>
      </c>
      <c r="DE37" s="695"/>
      <c r="DF37" s="695"/>
      <c r="DG37" s="695"/>
      <c r="DH37" s="695"/>
      <c r="DI37" s="695"/>
      <c r="DJ37" s="695"/>
      <c r="DK37" s="696"/>
      <c r="DL37" s="668">
        <v>230324</v>
      </c>
      <c r="DM37" s="695"/>
      <c r="DN37" s="695"/>
      <c r="DO37" s="695"/>
      <c r="DP37" s="695"/>
      <c r="DQ37" s="695"/>
      <c r="DR37" s="695"/>
      <c r="DS37" s="695"/>
      <c r="DT37" s="695"/>
      <c r="DU37" s="695"/>
      <c r="DV37" s="696"/>
      <c r="DW37" s="664">
        <v>7.4</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4608499</v>
      </c>
      <c r="S38" s="740"/>
      <c r="T38" s="740"/>
      <c r="U38" s="740"/>
      <c r="V38" s="740"/>
      <c r="W38" s="740"/>
      <c r="X38" s="740"/>
      <c r="Y38" s="741"/>
      <c r="Z38" s="742">
        <v>100</v>
      </c>
      <c r="AA38" s="742"/>
      <c r="AB38" s="742"/>
      <c r="AC38" s="742"/>
      <c r="AD38" s="743">
        <v>2945729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229</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3707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512824</v>
      </c>
      <c r="CS38" s="660"/>
      <c r="CT38" s="660"/>
      <c r="CU38" s="660"/>
      <c r="CV38" s="660"/>
      <c r="CW38" s="660"/>
      <c r="CX38" s="660"/>
      <c r="CY38" s="661"/>
      <c r="CZ38" s="664">
        <v>11.4</v>
      </c>
      <c r="DA38" s="693"/>
      <c r="DB38" s="693"/>
      <c r="DC38" s="697"/>
      <c r="DD38" s="668">
        <v>423566</v>
      </c>
      <c r="DE38" s="660"/>
      <c r="DF38" s="660"/>
      <c r="DG38" s="660"/>
      <c r="DH38" s="660"/>
      <c r="DI38" s="660"/>
      <c r="DJ38" s="660"/>
      <c r="DK38" s="661"/>
      <c r="DL38" s="668">
        <v>409277</v>
      </c>
      <c r="DM38" s="660"/>
      <c r="DN38" s="660"/>
      <c r="DO38" s="660"/>
      <c r="DP38" s="660"/>
      <c r="DQ38" s="660"/>
      <c r="DR38" s="660"/>
      <c r="DS38" s="660"/>
      <c r="DT38" s="660"/>
      <c r="DU38" s="660"/>
      <c r="DV38" s="661"/>
      <c r="DW38" s="664">
        <v>13.2</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122</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187805</v>
      </c>
      <c r="CS39" s="695"/>
      <c r="CT39" s="695"/>
      <c r="CU39" s="695"/>
      <c r="CV39" s="695"/>
      <c r="CW39" s="695"/>
      <c r="CX39" s="695"/>
      <c r="CY39" s="696"/>
      <c r="CZ39" s="664">
        <v>4.2</v>
      </c>
      <c r="DA39" s="693"/>
      <c r="DB39" s="693"/>
      <c r="DC39" s="697"/>
      <c r="DD39" s="668">
        <v>127101</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119110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1073</v>
      </c>
      <c r="CS40" s="660"/>
      <c r="CT40" s="660"/>
      <c r="CU40" s="660"/>
      <c r="CV40" s="660"/>
      <c r="CW40" s="660"/>
      <c r="CX40" s="660"/>
      <c r="CY40" s="661"/>
      <c r="CZ40" s="664">
        <v>0</v>
      </c>
      <c r="DA40" s="693"/>
      <c r="DB40" s="693"/>
      <c r="DC40" s="697"/>
      <c r="DD40" s="668">
        <v>1073</v>
      </c>
      <c r="DE40" s="660"/>
      <c r="DF40" s="660"/>
      <c r="DG40" s="660"/>
      <c r="DH40" s="660"/>
      <c r="DI40" s="660"/>
      <c r="DJ40" s="660"/>
      <c r="DK40" s="661"/>
      <c r="DL40" s="668">
        <v>1073</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393714</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229</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347296</v>
      </c>
      <c r="CS42" s="660"/>
      <c r="CT42" s="660"/>
      <c r="CU42" s="660"/>
      <c r="CV42" s="660"/>
      <c r="CW42" s="660"/>
      <c r="CX42" s="660"/>
      <c r="CY42" s="661"/>
      <c r="CZ42" s="664">
        <v>7.7</v>
      </c>
      <c r="DA42" s="665"/>
      <c r="DB42" s="665"/>
      <c r="DC42" s="760"/>
      <c r="DD42" s="668">
        <v>148362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11197</v>
      </c>
      <c r="CS43" s="695"/>
      <c r="CT43" s="695"/>
      <c r="CU43" s="695"/>
      <c r="CV43" s="695"/>
      <c r="CW43" s="695"/>
      <c r="CX43" s="695"/>
      <c r="CY43" s="696"/>
      <c r="CZ43" s="664">
        <v>0.2</v>
      </c>
      <c r="DA43" s="693"/>
      <c r="DB43" s="693"/>
      <c r="DC43" s="697"/>
      <c r="DD43" s="668">
        <v>11197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332962</v>
      </c>
      <c r="CS44" s="660"/>
      <c r="CT44" s="660"/>
      <c r="CU44" s="660"/>
      <c r="CV44" s="660"/>
      <c r="CW44" s="660"/>
      <c r="CX44" s="660"/>
      <c r="CY44" s="661"/>
      <c r="CZ44" s="664">
        <v>7.4</v>
      </c>
      <c r="DA44" s="665"/>
      <c r="DB44" s="665"/>
      <c r="DC44" s="760"/>
      <c r="DD44" s="668">
        <v>147801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84585</v>
      </c>
      <c r="CS45" s="695"/>
      <c r="CT45" s="695"/>
      <c r="CU45" s="695"/>
      <c r="CV45" s="695"/>
      <c r="CW45" s="695"/>
      <c r="CX45" s="695"/>
      <c r="CY45" s="696"/>
      <c r="CZ45" s="664">
        <v>1.9</v>
      </c>
      <c r="DA45" s="693"/>
      <c r="DB45" s="693"/>
      <c r="DC45" s="697"/>
      <c r="DD45" s="668">
        <v>9202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219293</v>
      </c>
      <c r="CS46" s="660"/>
      <c r="CT46" s="660"/>
      <c r="CU46" s="660"/>
      <c r="CV46" s="660"/>
      <c r="CW46" s="660"/>
      <c r="CX46" s="660"/>
      <c r="CY46" s="661"/>
      <c r="CZ46" s="664">
        <v>4.9000000000000004</v>
      </c>
      <c r="DA46" s="665"/>
      <c r="DB46" s="665"/>
      <c r="DC46" s="760"/>
      <c r="DD46" s="668">
        <v>133415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14334</v>
      </c>
      <c r="CS47" s="695"/>
      <c r="CT47" s="695"/>
      <c r="CU47" s="695"/>
      <c r="CV47" s="695"/>
      <c r="CW47" s="695"/>
      <c r="CX47" s="695"/>
      <c r="CY47" s="696"/>
      <c r="CZ47" s="664">
        <v>0.3</v>
      </c>
      <c r="DA47" s="693"/>
      <c r="DB47" s="693"/>
      <c r="DC47" s="697"/>
      <c r="DD47" s="668">
        <v>561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220</v>
      </c>
      <c r="CS48" s="660"/>
      <c r="CT48" s="660"/>
      <c r="CU48" s="660"/>
      <c r="CV48" s="660"/>
      <c r="CW48" s="660"/>
      <c r="CX48" s="660"/>
      <c r="CY48" s="661"/>
      <c r="CZ48" s="664" t="s">
        <v>229</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4508074</v>
      </c>
      <c r="CS49" s="729"/>
      <c r="CT49" s="729"/>
      <c r="CU49" s="729"/>
      <c r="CV49" s="729"/>
      <c r="CW49" s="729"/>
      <c r="CX49" s="729"/>
      <c r="CY49" s="761"/>
      <c r="CZ49" s="744">
        <v>100</v>
      </c>
      <c r="DA49" s="762"/>
      <c r="DB49" s="762"/>
      <c r="DC49" s="763"/>
      <c r="DD49" s="764">
        <v>3367165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9/OkPZRjoPiwrxHfFVn1u/9B3SNTlkqwjPLmtQtGVCwlyYSY3vswxHdVE9sRRCsNa6oyaNFhYA70U1mTrjdMQ==" saltValue="939t+Tg2c8QLECCp/FDa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F13" sqref="BF1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4608</v>
      </c>
      <c r="R7" s="795"/>
      <c r="S7" s="795"/>
      <c r="T7" s="795"/>
      <c r="U7" s="795"/>
      <c r="V7" s="795">
        <v>4508</v>
      </c>
      <c r="W7" s="795"/>
      <c r="X7" s="795"/>
      <c r="Y7" s="795"/>
      <c r="Z7" s="795"/>
      <c r="AA7" s="795">
        <v>100</v>
      </c>
      <c r="AB7" s="795"/>
      <c r="AC7" s="795"/>
      <c r="AD7" s="795"/>
      <c r="AE7" s="796"/>
      <c r="AF7" s="797">
        <v>100</v>
      </c>
      <c r="AG7" s="798"/>
      <c r="AH7" s="798"/>
      <c r="AI7" s="798"/>
      <c r="AJ7" s="799"/>
      <c r="AK7" s="834">
        <v>34</v>
      </c>
      <c r="AL7" s="835"/>
      <c r="AM7" s="835"/>
      <c r="AN7" s="835"/>
      <c r="AO7" s="835"/>
      <c r="AP7" s="835">
        <v>4362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4608</v>
      </c>
      <c r="R23" s="854"/>
      <c r="S23" s="854"/>
      <c r="T23" s="854"/>
      <c r="U23" s="854"/>
      <c r="V23" s="854">
        <v>4508</v>
      </c>
      <c r="W23" s="854"/>
      <c r="X23" s="854"/>
      <c r="Y23" s="854"/>
      <c r="Z23" s="854"/>
      <c r="AA23" s="854">
        <v>100</v>
      </c>
      <c r="AB23" s="854"/>
      <c r="AC23" s="854"/>
      <c r="AD23" s="854"/>
      <c r="AE23" s="855"/>
      <c r="AF23" s="856">
        <v>100</v>
      </c>
      <c r="AG23" s="854"/>
      <c r="AH23" s="854"/>
      <c r="AI23" s="854"/>
      <c r="AJ23" s="857"/>
      <c r="AK23" s="858"/>
      <c r="AL23" s="859"/>
      <c r="AM23" s="859"/>
      <c r="AN23" s="859"/>
      <c r="AO23" s="859"/>
      <c r="AP23" s="854">
        <v>4362</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1914</v>
      </c>
      <c r="R28" s="883"/>
      <c r="S28" s="883"/>
      <c r="T28" s="883"/>
      <c r="U28" s="883"/>
      <c r="V28" s="883">
        <v>1864</v>
      </c>
      <c r="W28" s="883"/>
      <c r="X28" s="883"/>
      <c r="Y28" s="883"/>
      <c r="Z28" s="883"/>
      <c r="AA28" s="883">
        <v>50</v>
      </c>
      <c r="AB28" s="883"/>
      <c r="AC28" s="883"/>
      <c r="AD28" s="883"/>
      <c r="AE28" s="884"/>
      <c r="AF28" s="885">
        <v>50</v>
      </c>
      <c r="AG28" s="883"/>
      <c r="AH28" s="883"/>
      <c r="AI28" s="883"/>
      <c r="AJ28" s="886"/>
      <c r="AK28" s="887">
        <v>124</v>
      </c>
      <c r="AL28" s="878"/>
      <c r="AM28" s="878"/>
      <c r="AN28" s="878"/>
      <c r="AO28" s="878"/>
      <c r="AP28" s="878" t="s">
        <v>572</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1392</v>
      </c>
      <c r="R29" s="819"/>
      <c r="S29" s="819"/>
      <c r="T29" s="819"/>
      <c r="U29" s="819"/>
      <c r="V29" s="819">
        <v>1279</v>
      </c>
      <c r="W29" s="819"/>
      <c r="X29" s="819"/>
      <c r="Y29" s="819"/>
      <c r="Z29" s="819"/>
      <c r="AA29" s="819">
        <v>113</v>
      </c>
      <c r="AB29" s="819"/>
      <c r="AC29" s="819"/>
      <c r="AD29" s="819"/>
      <c r="AE29" s="820"/>
      <c r="AF29" s="821">
        <v>113</v>
      </c>
      <c r="AG29" s="822"/>
      <c r="AH29" s="822"/>
      <c r="AI29" s="822"/>
      <c r="AJ29" s="823"/>
      <c r="AK29" s="890">
        <v>211</v>
      </c>
      <c r="AL29" s="891"/>
      <c r="AM29" s="891"/>
      <c r="AN29" s="891"/>
      <c r="AO29" s="891"/>
      <c r="AP29" s="891" t="s">
        <v>572</v>
      </c>
      <c r="AQ29" s="891"/>
      <c r="AR29" s="891"/>
      <c r="AS29" s="891"/>
      <c r="AT29" s="891"/>
      <c r="AU29" s="891" t="s">
        <v>572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139</v>
      </c>
      <c r="R30" s="819"/>
      <c r="S30" s="819"/>
      <c r="T30" s="819"/>
      <c r="U30" s="819"/>
      <c r="V30" s="819">
        <v>138</v>
      </c>
      <c r="W30" s="819"/>
      <c r="X30" s="819"/>
      <c r="Y30" s="819"/>
      <c r="Z30" s="819"/>
      <c r="AA30" s="819">
        <v>1</v>
      </c>
      <c r="AB30" s="819"/>
      <c r="AC30" s="819"/>
      <c r="AD30" s="819"/>
      <c r="AE30" s="820"/>
      <c r="AF30" s="821">
        <v>1</v>
      </c>
      <c r="AG30" s="822"/>
      <c r="AH30" s="822"/>
      <c r="AI30" s="822"/>
      <c r="AJ30" s="823"/>
      <c r="AK30" s="890">
        <v>36</v>
      </c>
      <c r="AL30" s="891"/>
      <c r="AM30" s="891"/>
      <c r="AN30" s="891"/>
      <c r="AO30" s="891"/>
      <c r="AP30" s="891" t="s">
        <v>572</v>
      </c>
      <c r="AQ30" s="891"/>
      <c r="AR30" s="891"/>
      <c r="AS30" s="891"/>
      <c r="AT30" s="891"/>
      <c r="AU30" s="891" t="s">
        <v>572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266</v>
      </c>
      <c r="R31" s="819"/>
      <c r="S31" s="819"/>
      <c r="T31" s="819"/>
      <c r="U31" s="819"/>
      <c r="V31" s="819">
        <v>273</v>
      </c>
      <c r="W31" s="819"/>
      <c r="X31" s="819"/>
      <c r="Y31" s="819"/>
      <c r="Z31" s="819"/>
      <c r="AA31" s="819">
        <v>-7</v>
      </c>
      <c r="AB31" s="819"/>
      <c r="AC31" s="819"/>
      <c r="AD31" s="819"/>
      <c r="AE31" s="820"/>
      <c r="AF31" s="821">
        <v>234</v>
      </c>
      <c r="AG31" s="822"/>
      <c r="AH31" s="822"/>
      <c r="AI31" s="822"/>
      <c r="AJ31" s="823"/>
      <c r="AK31" s="890" t="s">
        <v>572</v>
      </c>
      <c r="AL31" s="891"/>
      <c r="AM31" s="891"/>
      <c r="AN31" s="891"/>
      <c r="AO31" s="891"/>
      <c r="AP31" s="891">
        <v>148</v>
      </c>
      <c r="AQ31" s="891"/>
      <c r="AR31" s="891"/>
      <c r="AS31" s="891"/>
      <c r="AT31" s="891"/>
      <c r="AU31" s="891" t="s">
        <v>572</v>
      </c>
      <c r="AV31" s="891"/>
      <c r="AW31" s="891"/>
      <c r="AX31" s="891"/>
      <c r="AY31" s="891"/>
      <c r="AZ31" s="892" t="s">
        <v>572</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9</v>
      </c>
      <c r="R32" s="819"/>
      <c r="S32" s="819"/>
      <c r="T32" s="819"/>
      <c r="U32" s="819"/>
      <c r="V32" s="819">
        <v>9</v>
      </c>
      <c r="W32" s="819"/>
      <c r="X32" s="819"/>
      <c r="Y32" s="819"/>
      <c r="Z32" s="819"/>
      <c r="AA32" s="819">
        <v>1</v>
      </c>
      <c r="AB32" s="819"/>
      <c r="AC32" s="819"/>
      <c r="AD32" s="819"/>
      <c r="AE32" s="820"/>
      <c r="AF32" s="821">
        <v>1</v>
      </c>
      <c r="AG32" s="822"/>
      <c r="AH32" s="822"/>
      <c r="AI32" s="822"/>
      <c r="AJ32" s="823"/>
      <c r="AK32" s="890" t="s">
        <v>572</v>
      </c>
      <c r="AL32" s="891"/>
      <c r="AM32" s="891"/>
      <c r="AN32" s="891"/>
      <c r="AO32" s="891"/>
      <c r="AP32" s="891" t="s">
        <v>572</v>
      </c>
      <c r="AQ32" s="891"/>
      <c r="AR32" s="891"/>
      <c r="AS32" s="891"/>
      <c r="AT32" s="891"/>
      <c r="AU32" s="891" t="s">
        <v>572</v>
      </c>
      <c r="AV32" s="891"/>
      <c r="AW32" s="891"/>
      <c r="AX32" s="891"/>
      <c r="AY32" s="891"/>
      <c r="AZ32" s="892" t="s">
        <v>572</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399</v>
      </c>
      <c r="AG63" s="902"/>
      <c r="AH63" s="902"/>
      <c r="AI63" s="902"/>
      <c r="AJ63" s="903"/>
      <c r="AK63" s="904"/>
      <c r="AL63" s="899"/>
      <c r="AM63" s="899"/>
      <c r="AN63" s="899"/>
      <c r="AO63" s="899"/>
      <c r="AP63" s="902">
        <v>148</v>
      </c>
      <c r="AQ63" s="902"/>
      <c r="AR63" s="902"/>
      <c r="AS63" s="902"/>
      <c r="AT63" s="902"/>
      <c r="AU63" s="902" t="s">
        <v>572</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573</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574</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572</v>
      </c>
      <c r="AL69" s="891"/>
      <c r="AM69" s="891"/>
      <c r="AN69" s="891"/>
      <c r="AO69" s="891"/>
      <c r="AP69" s="891" t="s">
        <v>572</v>
      </c>
      <c r="AQ69" s="891"/>
      <c r="AR69" s="891"/>
      <c r="AS69" s="891"/>
      <c r="AT69" s="891"/>
      <c r="AU69" s="891" t="s">
        <v>572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572</v>
      </c>
      <c r="AQ70" s="891"/>
      <c r="AR70" s="891"/>
      <c r="AS70" s="891"/>
      <c r="AT70" s="891"/>
      <c r="AU70" s="891" t="s">
        <v>572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572</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572</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578</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939" t="s">
        <v>572</v>
      </c>
      <c r="AQ73" s="940"/>
      <c r="AR73" s="940"/>
      <c r="AS73" s="940"/>
      <c r="AT73" s="890"/>
      <c r="AU73" s="939" t="s">
        <v>572</v>
      </c>
      <c r="AV73" s="940"/>
      <c r="AW73" s="940"/>
      <c r="AX73" s="940"/>
      <c r="AY73" s="890"/>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579</v>
      </c>
      <c r="C74" s="934"/>
      <c r="D74" s="934"/>
      <c r="E74" s="934"/>
      <c r="F74" s="934"/>
      <c r="G74" s="934"/>
      <c r="H74" s="934"/>
      <c r="I74" s="934"/>
      <c r="J74" s="934"/>
      <c r="K74" s="934"/>
      <c r="L74" s="934"/>
      <c r="M74" s="934"/>
      <c r="N74" s="934"/>
      <c r="O74" s="934"/>
      <c r="P74" s="935"/>
      <c r="Q74" s="936">
        <v>7204</v>
      </c>
      <c r="R74" s="891"/>
      <c r="S74" s="891"/>
      <c r="T74" s="891"/>
      <c r="U74" s="891"/>
      <c r="V74" s="891">
        <v>6951</v>
      </c>
      <c r="W74" s="891"/>
      <c r="X74" s="891"/>
      <c r="Y74" s="891"/>
      <c r="Z74" s="891"/>
      <c r="AA74" s="891">
        <v>253</v>
      </c>
      <c r="AB74" s="891"/>
      <c r="AC74" s="891"/>
      <c r="AD74" s="891"/>
      <c r="AE74" s="891"/>
      <c r="AF74" s="891">
        <v>143</v>
      </c>
      <c r="AG74" s="891"/>
      <c r="AH74" s="891"/>
      <c r="AI74" s="891"/>
      <c r="AJ74" s="891"/>
      <c r="AK74" s="891" t="s">
        <v>572</v>
      </c>
      <c r="AL74" s="891"/>
      <c r="AM74" s="891"/>
      <c r="AN74" s="891"/>
      <c r="AO74" s="891"/>
      <c r="AP74" s="891">
        <v>3861</v>
      </c>
      <c r="AQ74" s="891"/>
      <c r="AR74" s="891"/>
      <c r="AS74" s="891"/>
      <c r="AT74" s="891"/>
      <c r="AU74" s="891">
        <v>205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580</v>
      </c>
      <c r="C75" s="934"/>
      <c r="D75" s="934"/>
      <c r="E75" s="934"/>
      <c r="F75" s="934"/>
      <c r="G75" s="934"/>
      <c r="H75" s="934"/>
      <c r="I75" s="934"/>
      <c r="J75" s="934"/>
      <c r="K75" s="934"/>
      <c r="L75" s="934"/>
      <c r="M75" s="934"/>
      <c r="N75" s="934"/>
      <c r="O75" s="934"/>
      <c r="P75" s="935"/>
      <c r="Q75" s="941">
        <v>4838</v>
      </c>
      <c r="R75" s="940"/>
      <c r="S75" s="940"/>
      <c r="T75" s="940"/>
      <c r="U75" s="890"/>
      <c r="V75" s="939">
        <v>4747</v>
      </c>
      <c r="W75" s="940"/>
      <c r="X75" s="940"/>
      <c r="Y75" s="940"/>
      <c r="Z75" s="890"/>
      <c r="AA75" s="939">
        <v>91</v>
      </c>
      <c r="AB75" s="940"/>
      <c r="AC75" s="940"/>
      <c r="AD75" s="940"/>
      <c r="AE75" s="890"/>
      <c r="AF75" s="939">
        <v>2114</v>
      </c>
      <c r="AG75" s="940"/>
      <c r="AH75" s="940"/>
      <c r="AI75" s="940"/>
      <c r="AJ75" s="890"/>
      <c r="AK75" s="891" t="s">
        <v>572</v>
      </c>
      <c r="AL75" s="891"/>
      <c r="AM75" s="891"/>
      <c r="AN75" s="891"/>
      <c r="AO75" s="891"/>
      <c r="AP75" s="939">
        <v>11953</v>
      </c>
      <c r="AQ75" s="940"/>
      <c r="AR75" s="940"/>
      <c r="AS75" s="940"/>
      <c r="AT75" s="890"/>
      <c r="AU75" s="891">
        <v>72</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581</v>
      </c>
      <c r="C76" s="934"/>
      <c r="D76" s="934"/>
      <c r="E76" s="934"/>
      <c r="F76" s="934"/>
      <c r="G76" s="934"/>
      <c r="H76" s="934"/>
      <c r="I76" s="934"/>
      <c r="J76" s="934"/>
      <c r="K76" s="934"/>
      <c r="L76" s="934"/>
      <c r="M76" s="934"/>
      <c r="N76" s="934"/>
      <c r="O76" s="934"/>
      <c r="P76" s="935"/>
      <c r="Q76" s="941">
        <v>3434</v>
      </c>
      <c r="R76" s="940"/>
      <c r="S76" s="940"/>
      <c r="T76" s="940"/>
      <c r="U76" s="890"/>
      <c r="V76" s="939">
        <v>3469</v>
      </c>
      <c r="W76" s="940"/>
      <c r="X76" s="940"/>
      <c r="Y76" s="940"/>
      <c r="Z76" s="890"/>
      <c r="AA76" s="939">
        <v>-35</v>
      </c>
      <c r="AB76" s="940"/>
      <c r="AC76" s="940"/>
      <c r="AD76" s="940"/>
      <c r="AE76" s="890"/>
      <c r="AF76" s="939">
        <v>533</v>
      </c>
      <c r="AG76" s="940"/>
      <c r="AH76" s="940"/>
      <c r="AI76" s="940"/>
      <c r="AJ76" s="890"/>
      <c r="AK76" s="891" t="s">
        <v>572</v>
      </c>
      <c r="AL76" s="891"/>
      <c r="AM76" s="891"/>
      <c r="AN76" s="891"/>
      <c r="AO76" s="891"/>
      <c r="AP76" s="939">
        <v>1132</v>
      </c>
      <c r="AQ76" s="940"/>
      <c r="AR76" s="940"/>
      <c r="AS76" s="940"/>
      <c r="AT76" s="890"/>
      <c r="AU76" s="891">
        <v>49</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582</v>
      </c>
      <c r="C77" s="934"/>
      <c r="D77" s="934"/>
      <c r="E77" s="934"/>
      <c r="F77" s="934"/>
      <c r="G77" s="934"/>
      <c r="H77" s="934"/>
      <c r="I77" s="934"/>
      <c r="J77" s="934"/>
      <c r="K77" s="934"/>
      <c r="L77" s="934"/>
      <c r="M77" s="934"/>
      <c r="N77" s="934"/>
      <c r="O77" s="934"/>
      <c r="P77" s="935"/>
      <c r="Q77" s="939">
        <v>52</v>
      </c>
      <c r="R77" s="940"/>
      <c r="S77" s="940"/>
      <c r="T77" s="940"/>
      <c r="U77" s="890"/>
      <c r="V77" s="939">
        <v>48</v>
      </c>
      <c r="W77" s="940"/>
      <c r="X77" s="940"/>
      <c r="Y77" s="940"/>
      <c r="Z77" s="890"/>
      <c r="AA77" s="939">
        <v>4</v>
      </c>
      <c r="AB77" s="940"/>
      <c r="AC77" s="940"/>
      <c r="AD77" s="940"/>
      <c r="AE77" s="890"/>
      <c r="AF77" s="939">
        <v>4</v>
      </c>
      <c r="AG77" s="940"/>
      <c r="AH77" s="940"/>
      <c r="AI77" s="940"/>
      <c r="AJ77" s="890"/>
      <c r="AK77" s="891" t="s">
        <v>572</v>
      </c>
      <c r="AL77" s="891"/>
      <c r="AM77" s="891"/>
      <c r="AN77" s="891"/>
      <c r="AO77" s="891"/>
      <c r="AP77" s="891" t="s">
        <v>572</v>
      </c>
      <c r="AQ77" s="891"/>
      <c r="AR77" s="891"/>
      <c r="AS77" s="891"/>
      <c r="AT77" s="891"/>
      <c r="AU77" s="891" t="s">
        <v>572</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583</v>
      </c>
      <c r="C78" s="934"/>
      <c r="D78" s="934"/>
      <c r="E78" s="934"/>
      <c r="F78" s="934"/>
      <c r="G78" s="934"/>
      <c r="H78" s="934"/>
      <c r="I78" s="934"/>
      <c r="J78" s="934"/>
      <c r="K78" s="934"/>
      <c r="L78" s="934"/>
      <c r="M78" s="934"/>
      <c r="N78" s="934"/>
      <c r="O78" s="934"/>
      <c r="P78" s="935"/>
      <c r="Q78" s="936">
        <v>6705</v>
      </c>
      <c r="R78" s="891"/>
      <c r="S78" s="891"/>
      <c r="T78" s="891"/>
      <c r="U78" s="891"/>
      <c r="V78" s="891">
        <v>5556</v>
      </c>
      <c r="W78" s="891"/>
      <c r="X78" s="891"/>
      <c r="Y78" s="891"/>
      <c r="Z78" s="891"/>
      <c r="AA78" s="891">
        <v>1149</v>
      </c>
      <c r="AB78" s="891"/>
      <c r="AC78" s="891"/>
      <c r="AD78" s="891"/>
      <c r="AE78" s="891"/>
      <c r="AF78" s="891">
        <v>7724</v>
      </c>
      <c r="AG78" s="891"/>
      <c r="AH78" s="891"/>
      <c r="AI78" s="891"/>
      <c r="AJ78" s="891"/>
      <c r="AK78" s="891" t="s">
        <v>572</v>
      </c>
      <c r="AL78" s="891"/>
      <c r="AM78" s="891"/>
      <c r="AN78" s="891"/>
      <c r="AO78" s="891"/>
      <c r="AP78" s="891">
        <v>5927</v>
      </c>
      <c r="AQ78" s="891"/>
      <c r="AR78" s="891"/>
      <c r="AS78" s="891"/>
      <c r="AT78" s="891"/>
      <c r="AU78" s="891" t="s">
        <v>572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21485</v>
      </c>
      <c r="AG88" s="902"/>
      <c r="AH88" s="902"/>
      <c r="AI88" s="902"/>
      <c r="AJ88" s="902"/>
      <c r="AK88" s="899"/>
      <c r="AL88" s="899"/>
      <c r="AM88" s="899"/>
      <c r="AN88" s="899"/>
      <c r="AO88" s="899"/>
      <c r="AP88" s="902">
        <v>22873</v>
      </c>
      <c r="AQ88" s="902"/>
      <c r="AR88" s="902"/>
      <c r="AS88" s="902"/>
      <c r="AT88" s="902"/>
      <c r="AU88" s="902">
        <v>326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298</v>
      </c>
      <c r="AG109" s="955"/>
      <c r="AH109" s="955"/>
      <c r="AI109" s="955"/>
      <c r="AJ109" s="956"/>
      <c r="AK109" s="954" t="s">
        <v>297</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298</v>
      </c>
      <c r="BW109" s="955"/>
      <c r="BX109" s="955"/>
      <c r="BY109" s="955"/>
      <c r="BZ109" s="956"/>
      <c r="CA109" s="954" t="s">
        <v>297</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298</v>
      </c>
      <c r="DM109" s="955"/>
      <c r="DN109" s="955"/>
      <c r="DO109" s="955"/>
      <c r="DP109" s="956"/>
      <c r="DQ109" s="954" t="s">
        <v>297</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282431</v>
      </c>
      <c r="AB110" s="962"/>
      <c r="AC110" s="962"/>
      <c r="AD110" s="962"/>
      <c r="AE110" s="963"/>
      <c r="AF110" s="964">
        <v>285948</v>
      </c>
      <c r="AG110" s="962"/>
      <c r="AH110" s="962"/>
      <c r="AI110" s="962"/>
      <c r="AJ110" s="963"/>
      <c r="AK110" s="964">
        <v>312899</v>
      </c>
      <c r="AL110" s="962"/>
      <c r="AM110" s="962"/>
      <c r="AN110" s="962"/>
      <c r="AO110" s="963"/>
      <c r="AP110" s="965">
        <v>11.4</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4362869</v>
      </c>
      <c r="BR110" s="997"/>
      <c r="BS110" s="997"/>
      <c r="BT110" s="997"/>
      <c r="BU110" s="997"/>
      <c r="BV110" s="997">
        <v>4364529</v>
      </c>
      <c r="BW110" s="997"/>
      <c r="BX110" s="997"/>
      <c r="BY110" s="997"/>
      <c r="BZ110" s="997"/>
      <c r="CA110" s="997">
        <v>4362026</v>
      </c>
      <c r="CB110" s="997"/>
      <c r="CC110" s="997"/>
      <c r="CD110" s="997"/>
      <c r="CE110" s="997"/>
      <c r="CF110" s="1011">
        <v>158.30000000000001</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428</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427</v>
      </c>
      <c r="BR111" s="990"/>
      <c r="BS111" s="990"/>
      <c r="BT111" s="990"/>
      <c r="BU111" s="990"/>
      <c r="BV111" s="990">
        <v>128875</v>
      </c>
      <c r="BW111" s="990"/>
      <c r="BX111" s="990"/>
      <c r="BY111" s="990"/>
      <c r="BZ111" s="990"/>
      <c r="CA111" s="990">
        <v>115190</v>
      </c>
      <c r="CB111" s="990"/>
      <c r="CC111" s="990"/>
      <c r="CD111" s="990"/>
      <c r="CE111" s="990"/>
      <c r="CF111" s="984">
        <v>4.2</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427</v>
      </c>
      <c r="DM111" s="990"/>
      <c r="DN111" s="990"/>
      <c r="DO111" s="990"/>
      <c r="DP111" s="990"/>
      <c r="DQ111" s="990" t="s">
        <v>430</v>
      </c>
      <c r="DR111" s="990"/>
      <c r="DS111" s="990"/>
      <c r="DT111" s="990"/>
      <c r="DU111" s="990"/>
      <c r="DV111" s="991" t="s">
        <v>427</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435</v>
      </c>
      <c r="AG112" s="1029"/>
      <c r="AH112" s="1029"/>
      <c r="AI112" s="1029"/>
      <c r="AJ112" s="1030"/>
      <c r="AK112" s="1031" t="s">
        <v>436</v>
      </c>
      <c r="AL112" s="1029"/>
      <c r="AM112" s="1029"/>
      <c r="AN112" s="1029"/>
      <c r="AO112" s="1030"/>
      <c r="AP112" s="1032" t="s">
        <v>435</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t="s">
        <v>435</v>
      </c>
      <c r="BR112" s="990"/>
      <c r="BS112" s="990"/>
      <c r="BT112" s="990"/>
      <c r="BU112" s="990"/>
      <c r="BV112" s="990" t="s">
        <v>438</v>
      </c>
      <c r="BW112" s="990"/>
      <c r="BX112" s="990"/>
      <c r="BY112" s="990"/>
      <c r="BZ112" s="990"/>
      <c r="CA112" s="990" t="s">
        <v>439</v>
      </c>
      <c r="CB112" s="990"/>
      <c r="CC112" s="990"/>
      <c r="CD112" s="990"/>
      <c r="CE112" s="990"/>
      <c r="CF112" s="984" t="s">
        <v>122</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441</v>
      </c>
      <c r="DM112" s="990"/>
      <c r="DN112" s="990"/>
      <c r="DO112" s="990"/>
      <c r="DP112" s="990"/>
      <c r="DQ112" s="990" t="s">
        <v>439</v>
      </c>
      <c r="DR112" s="990"/>
      <c r="DS112" s="990"/>
      <c r="DT112" s="990"/>
      <c r="DU112" s="990"/>
      <c r="DV112" s="991" t="s">
        <v>435</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t="s">
        <v>401</v>
      </c>
      <c r="AB113" s="1004"/>
      <c r="AC113" s="1004"/>
      <c r="AD113" s="1004"/>
      <c r="AE113" s="1005"/>
      <c r="AF113" s="1006" t="s">
        <v>443</v>
      </c>
      <c r="AG113" s="1004"/>
      <c r="AH113" s="1004"/>
      <c r="AI113" s="1004"/>
      <c r="AJ113" s="1005"/>
      <c r="AK113" s="1006" t="s">
        <v>439</v>
      </c>
      <c r="AL113" s="1004"/>
      <c r="AM113" s="1004"/>
      <c r="AN113" s="1004"/>
      <c r="AO113" s="1005"/>
      <c r="AP113" s="1007" t="s">
        <v>122</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294561</v>
      </c>
      <c r="BR113" s="990"/>
      <c r="BS113" s="990"/>
      <c r="BT113" s="990"/>
      <c r="BU113" s="990"/>
      <c r="BV113" s="990">
        <v>325317</v>
      </c>
      <c r="BW113" s="990"/>
      <c r="BX113" s="990"/>
      <c r="BY113" s="990"/>
      <c r="BZ113" s="990"/>
      <c r="CA113" s="990">
        <v>325018</v>
      </c>
      <c r="CB113" s="990"/>
      <c r="CC113" s="990"/>
      <c r="CD113" s="990"/>
      <c r="CE113" s="990"/>
      <c r="CF113" s="984">
        <v>11.8</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435</v>
      </c>
      <c r="DR113" s="1029"/>
      <c r="DS113" s="1029"/>
      <c r="DT113" s="1029"/>
      <c r="DU113" s="1030"/>
      <c r="DV113" s="1032" t="s">
        <v>443</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39495</v>
      </c>
      <c r="AB114" s="1029"/>
      <c r="AC114" s="1029"/>
      <c r="AD114" s="1029"/>
      <c r="AE114" s="1030"/>
      <c r="AF114" s="1031">
        <v>38042</v>
      </c>
      <c r="AG114" s="1029"/>
      <c r="AH114" s="1029"/>
      <c r="AI114" s="1029"/>
      <c r="AJ114" s="1030"/>
      <c r="AK114" s="1031">
        <v>40332</v>
      </c>
      <c r="AL114" s="1029"/>
      <c r="AM114" s="1029"/>
      <c r="AN114" s="1029"/>
      <c r="AO114" s="1030"/>
      <c r="AP114" s="1032">
        <v>1.5</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1608858</v>
      </c>
      <c r="BR114" s="990"/>
      <c r="BS114" s="990"/>
      <c r="BT114" s="990"/>
      <c r="BU114" s="990"/>
      <c r="BV114" s="990">
        <v>1488910</v>
      </c>
      <c r="BW114" s="990"/>
      <c r="BX114" s="990"/>
      <c r="BY114" s="990"/>
      <c r="BZ114" s="990"/>
      <c r="CA114" s="990">
        <v>1439552</v>
      </c>
      <c r="CB114" s="990"/>
      <c r="CC114" s="990"/>
      <c r="CD114" s="990"/>
      <c r="CE114" s="990"/>
      <c r="CF114" s="984">
        <v>52.2</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443</v>
      </c>
      <c r="DH114" s="1029"/>
      <c r="DI114" s="1029"/>
      <c r="DJ114" s="1029"/>
      <c r="DK114" s="1030"/>
      <c r="DL114" s="1031" t="s">
        <v>436</v>
      </c>
      <c r="DM114" s="1029"/>
      <c r="DN114" s="1029"/>
      <c r="DO114" s="1029"/>
      <c r="DP114" s="1030"/>
      <c r="DQ114" s="1031" t="s">
        <v>435</v>
      </c>
      <c r="DR114" s="1029"/>
      <c r="DS114" s="1029"/>
      <c r="DT114" s="1029"/>
      <c r="DU114" s="1030"/>
      <c r="DV114" s="1032" t="s">
        <v>439</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439</v>
      </c>
      <c r="AB115" s="1004"/>
      <c r="AC115" s="1004"/>
      <c r="AD115" s="1004"/>
      <c r="AE115" s="1005"/>
      <c r="AF115" s="1006" t="s">
        <v>435</v>
      </c>
      <c r="AG115" s="1004"/>
      <c r="AH115" s="1004"/>
      <c r="AI115" s="1004"/>
      <c r="AJ115" s="1005"/>
      <c r="AK115" s="1006" t="s">
        <v>450</v>
      </c>
      <c r="AL115" s="1004"/>
      <c r="AM115" s="1004"/>
      <c r="AN115" s="1004"/>
      <c r="AO115" s="1005"/>
      <c r="AP115" s="1007" t="s">
        <v>441</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435</v>
      </c>
      <c r="BW115" s="990"/>
      <c r="BX115" s="990"/>
      <c r="BY115" s="990"/>
      <c r="BZ115" s="990"/>
      <c r="CA115" s="990" t="s">
        <v>439</v>
      </c>
      <c r="CB115" s="990"/>
      <c r="CC115" s="990"/>
      <c r="CD115" s="990"/>
      <c r="CE115" s="990"/>
      <c r="CF115" s="984" t="s">
        <v>441</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443</v>
      </c>
      <c r="DH115" s="1029"/>
      <c r="DI115" s="1029"/>
      <c r="DJ115" s="1029"/>
      <c r="DK115" s="1030"/>
      <c r="DL115" s="1031" t="s">
        <v>439</v>
      </c>
      <c r="DM115" s="1029"/>
      <c r="DN115" s="1029"/>
      <c r="DO115" s="1029"/>
      <c r="DP115" s="1030"/>
      <c r="DQ115" s="1031" t="s">
        <v>438</v>
      </c>
      <c r="DR115" s="1029"/>
      <c r="DS115" s="1029"/>
      <c r="DT115" s="1029"/>
      <c r="DU115" s="1030"/>
      <c r="DV115" s="1032" t="s">
        <v>122</v>
      </c>
      <c r="DW115" s="1033"/>
      <c r="DX115" s="1033"/>
      <c r="DY115" s="1033"/>
      <c r="DZ115" s="1034"/>
    </row>
    <row r="116" spans="1:130" s="226" customFormat="1" ht="26.25" customHeight="1" x14ac:dyDescent="0.15">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435</v>
      </c>
      <c r="AG116" s="1029"/>
      <c r="AH116" s="1029"/>
      <c r="AI116" s="1029"/>
      <c r="AJ116" s="1030"/>
      <c r="AK116" s="1031" t="s">
        <v>435</v>
      </c>
      <c r="AL116" s="1029"/>
      <c r="AM116" s="1029"/>
      <c r="AN116" s="1029"/>
      <c r="AO116" s="1030"/>
      <c r="AP116" s="1032" t="s">
        <v>122</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441</v>
      </c>
      <c r="BR116" s="990"/>
      <c r="BS116" s="990"/>
      <c r="BT116" s="990"/>
      <c r="BU116" s="990"/>
      <c r="BV116" s="990" t="s">
        <v>122</v>
      </c>
      <c r="BW116" s="990"/>
      <c r="BX116" s="990"/>
      <c r="BY116" s="990"/>
      <c r="BZ116" s="990"/>
      <c r="CA116" s="990" t="s">
        <v>441</v>
      </c>
      <c r="CB116" s="990"/>
      <c r="CC116" s="990"/>
      <c r="CD116" s="990"/>
      <c r="CE116" s="990"/>
      <c r="CF116" s="984" t="s">
        <v>441</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436</v>
      </c>
      <c r="DM116" s="1029"/>
      <c r="DN116" s="1029"/>
      <c r="DO116" s="1029"/>
      <c r="DP116" s="1030"/>
      <c r="DQ116" s="1031" t="s">
        <v>439</v>
      </c>
      <c r="DR116" s="1029"/>
      <c r="DS116" s="1029"/>
      <c r="DT116" s="1029"/>
      <c r="DU116" s="1030"/>
      <c r="DV116" s="1032" t="s">
        <v>450</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321926</v>
      </c>
      <c r="AB117" s="1047"/>
      <c r="AC117" s="1047"/>
      <c r="AD117" s="1047"/>
      <c r="AE117" s="1048"/>
      <c r="AF117" s="1049">
        <v>323990</v>
      </c>
      <c r="AG117" s="1047"/>
      <c r="AH117" s="1047"/>
      <c r="AI117" s="1047"/>
      <c r="AJ117" s="1048"/>
      <c r="AK117" s="1049">
        <v>353231</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441</v>
      </c>
      <c r="BW117" s="990"/>
      <c r="BX117" s="990"/>
      <c r="BY117" s="990"/>
      <c r="BZ117" s="990"/>
      <c r="CA117" s="990" t="s">
        <v>122</v>
      </c>
      <c r="CB117" s="990"/>
      <c r="CC117" s="990"/>
      <c r="CD117" s="990"/>
      <c r="CE117" s="990"/>
      <c r="CF117" s="984" t="s">
        <v>441</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435</v>
      </c>
      <c r="DH117" s="1029"/>
      <c r="DI117" s="1029"/>
      <c r="DJ117" s="1029"/>
      <c r="DK117" s="1030"/>
      <c r="DL117" s="1031" t="s">
        <v>401</v>
      </c>
      <c r="DM117" s="1029"/>
      <c r="DN117" s="1029"/>
      <c r="DO117" s="1029"/>
      <c r="DP117" s="1030"/>
      <c r="DQ117" s="1031" t="s">
        <v>443</v>
      </c>
      <c r="DR117" s="1029"/>
      <c r="DS117" s="1029"/>
      <c r="DT117" s="1029"/>
      <c r="DU117" s="1030"/>
      <c r="DV117" s="1032" t="s">
        <v>439</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298</v>
      </c>
      <c r="AG118" s="955"/>
      <c r="AH118" s="955"/>
      <c r="AI118" s="955"/>
      <c r="AJ118" s="956"/>
      <c r="AK118" s="954" t="s">
        <v>297</v>
      </c>
      <c r="AL118" s="955"/>
      <c r="AM118" s="955"/>
      <c r="AN118" s="955"/>
      <c r="AO118" s="956"/>
      <c r="AP118" s="1041" t="s">
        <v>421</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439</v>
      </c>
      <c r="BW118" s="1068"/>
      <c r="BX118" s="1068"/>
      <c r="BY118" s="1068"/>
      <c r="BZ118" s="1068"/>
      <c r="CA118" s="1068" t="s">
        <v>439</v>
      </c>
      <c r="CB118" s="1068"/>
      <c r="CC118" s="1068"/>
      <c r="CD118" s="1068"/>
      <c r="CE118" s="1068"/>
      <c r="CF118" s="984" t="s">
        <v>427</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435</v>
      </c>
      <c r="DH118" s="1029"/>
      <c r="DI118" s="1029"/>
      <c r="DJ118" s="1029"/>
      <c r="DK118" s="1030"/>
      <c r="DL118" s="1031" t="s">
        <v>122</v>
      </c>
      <c r="DM118" s="1029"/>
      <c r="DN118" s="1029"/>
      <c r="DO118" s="1029"/>
      <c r="DP118" s="1030"/>
      <c r="DQ118" s="1031" t="s">
        <v>122</v>
      </c>
      <c r="DR118" s="1029"/>
      <c r="DS118" s="1029"/>
      <c r="DT118" s="1029"/>
      <c r="DU118" s="1030"/>
      <c r="DV118" s="1032" t="s">
        <v>435</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427</v>
      </c>
      <c r="AG119" s="962"/>
      <c r="AH119" s="962"/>
      <c r="AI119" s="962"/>
      <c r="AJ119" s="963"/>
      <c r="AK119" s="964" t="s">
        <v>435</v>
      </c>
      <c r="AL119" s="962"/>
      <c r="AM119" s="962"/>
      <c r="AN119" s="962"/>
      <c r="AO119" s="963"/>
      <c r="AP119" s="965" t="s">
        <v>439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461</v>
      </c>
      <c r="BP119" s="1076"/>
      <c r="BQ119" s="1067">
        <v>6266288</v>
      </c>
      <c r="BR119" s="1068"/>
      <c r="BS119" s="1068"/>
      <c r="BT119" s="1068"/>
      <c r="BU119" s="1068"/>
      <c r="BV119" s="1068">
        <v>6307631</v>
      </c>
      <c r="BW119" s="1068"/>
      <c r="BX119" s="1068"/>
      <c r="BY119" s="1068"/>
      <c r="BZ119" s="1068"/>
      <c r="CA119" s="1068">
        <v>6241786</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439</v>
      </c>
      <c r="DH119" s="1054"/>
      <c r="DI119" s="1054"/>
      <c r="DJ119" s="1054"/>
      <c r="DK119" s="1055"/>
      <c r="DL119" s="1053">
        <v>128875</v>
      </c>
      <c r="DM119" s="1054"/>
      <c r="DN119" s="1054"/>
      <c r="DO119" s="1054"/>
      <c r="DP119" s="1055"/>
      <c r="DQ119" s="1053">
        <v>115190</v>
      </c>
      <c r="DR119" s="1054"/>
      <c r="DS119" s="1054"/>
      <c r="DT119" s="1054"/>
      <c r="DU119" s="1055"/>
      <c r="DV119" s="1056">
        <v>4.2</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439</v>
      </c>
      <c r="AB120" s="1029"/>
      <c r="AC120" s="1029"/>
      <c r="AD120" s="1029"/>
      <c r="AE120" s="1030"/>
      <c r="AF120" s="1031" t="s">
        <v>439</v>
      </c>
      <c r="AG120" s="1029"/>
      <c r="AH120" s="1029"/>
      <c r="AI120" s="1029"/>
      <c r="AJ120" s="1030"/>
      <c r="AK120" s="1031" t="s">
        <v>401</v>
      </c>
      <c r="AL120" s="1029"/>
      <c r="AM120" s="1029"/>
      <c r="AN120" s="1029"/>
      <c r="AO120" s="1030"/>
      <c r="AP120" s="1032" t="s">
        <v>401</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1671018</v>
      </c>
      <c r="BR120" s="997"/>
      <c r="BS120" s="997"/>
      <c r="BT120" s="997"/>
      <c r="BU120" s="997"/>
      <c r="BV120" s="997">
        <v>1716277</v>
      </c>
      <c r="BW120" s="997"/>
      <c r="BX120" s="997"/>
      <c r="BY120" s="997"/>
      <c r="BZ120" s="997"/>
      <c r="CA120" s="997">
        <v>1909662</v>
      </c>
      <c r="CB120" s="997"/>
      <c r="CC120" s="997"/>
      <c r="CD120" s="997"/>
      <c r="CE120" s="997"/>
      <c r="CF120" s="1011">
        <v>69.3</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t="s">
        <v>435</v>
      </c>
      <c r="DH120" s="997"/>
      <c r="DI120" s="997"/>
      <c r="DJ120" s="997"/>
      <c r="DK120" s="997"/>
      <c r="DL120" s="997" t="s">
        <v>435</v>
      </c>
      <c r="DM120" s="997"/>
      <c r="DN120" s="997"/>
      <c r="DO120" s="997"/>
      <c r="DP120" s="997"/>
      <c r="DQ120" s="997" t="s">
        <v>439</v>
      </c>
      <c r="DR120" s="997"/>
      <c r="DS120" s="997"/>
      <c r="DT120" s="997"/>
      <c r="DU120" s="997"/>
      <c r="DV120" s="998" t="s">
        <v>435</v>
      </c>
      <c r="DW120" s="998"/>
      <c r="DX120" s="998"/>
      <c r="DY120" s="998"/>
      <c r="DZ120" s="999"/>
    </row>
    <row r="121" spans="1:130" s="226" customFormat="1" ht="26.25" customHeight="1" x14ac:dyDescent="0.15">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439</v>
      </c>
      <c r="AB121" s="1029"/>
      <c r="AC121" s="1029"/>
      <c r="AD121" s="1029"/>
      <c r="AE121" s="1030"/>
      <c r="AF121" s="1031" t="s">
        <v>439</v>
      </c>
      <c r="AG121" s="1029"/>
      <c r="AH121" s="1029"/>
      <c r="AI121" s="1029"/>
      <c r="AJ121" s="1030"/>
      <c r="AK121" s="1031" t="s">
        <v>439</v>
      </c>
      <c r="AL121" s="1029"/>
      <c r="AM121" s="1029"/>
      <c r="AN121" s="1029"/>
      <c r="AO121" s="1030"/>
      <c r="AP121" s="1032" t="s">
        <v>439</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t="s">
        <v>439</v>
      </c>
      <c r="BR121" s="990"/>
      <c r="BS121" s="990"/>
      <c r="BT121" s="990"/>
      <c r="BU121" s="990"/>
      <c r="BV121" s="990" t="s">
        <v>439</v>
      </c>
      <c r="BW121" s="990"/>
      <c r="BX121" s="990"/>
      <c r="BY121" s="990"/>
      <c r="BZ121" s="990"/>
      <c r="CA121" s="990" t="s">
        <v>439</v>
      </c>
      <c r="CB121" s="990"/>
      <c r="CC121" s="990"/>
      <c r="CD121" s="990"/>
      <c r="CE121" s="990"/>
      <c r="CF121" s="984" t="s">
        <v>439</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t="s">
        <v>435</v>
      </c>
      <c r="DH121" s="990"/>
      <c r="DI121" s="990"/>
      <c r="DJ121" s="990"/>
      <c r="DK121" s="990"/>
      <c r="DL121" s="990" t="s">
        <v>122</v>
      </c>
      <c r="DM121" s="990"/>
      <c r="DN121" s="990"/>
      <c r="DO121" s="990"/>
      <c r="DP121" s="990"/>
      <c r="DQ121" s="990" t="s">
        <v>435</v>
      </c>
      <c r="DR121" s="990"/>
      <c r="DS121" s="990"/>
      <c r="DT121" s="990"/>
      <c r="DU121" s="990"/>
      <c r="DV121" s="991" t="s">
        <v>401</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401</v>
      </c>
      <c r="AG122" s="1029"/>
      <c r="AH122" s="1029"/>
      <c r="AI122" s="1029"/>
      <c r="AJ122" s="1030"/>
      <c r="AK122" s="1031" t="s">
        <v>427</v>
      </c>
      <c r="AL122" s="1029"/>
      <c r="AM122" s="1029"/>
      <c r="AN122" s="1029"/>
      <c r="AO122" s="1030"/>
      <c r="AP122" s="1032" t="s">
        <v>439</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3380926</v>
      </c>
      <c r="BR122" s="1068"/>
      <c r="BS122" s="1068"/>
      <c r="BT122" s="1068"/>
      <c r="BU122" s="1068"/>
      <c r="BV122" s="1068">
        <v>3371851</v>
      </c>
      <c r="BW122" s="1068"/>
      <c r="BX122" s="1068"/>
      <c r="BY122" s="1068"/>
      <c r="BZ122" s="1068"/>
      <c r="CA122" s="1068">
        <v>3461082</v>
      </c>
      <c r="CB122" s="1068"/>
      <c r="CC122" s="1068"/>
      <c r="CD122" s="1068"/>
      <c r="CE122" s="1068"/>
      <c r="CF122" s="1088">
        <v>125.6</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t="s">
        <v>439</v>
      </c>
      <c r="DH122" s="990"/>
      <c r="DI122" s="990"/>
      <c r="DJ122" s="990"/>
      <c r="DK122" s="990"/>
      <c r="DL122" s="990" t="s">
        <v>427</v>
      </c>
      <c r="DM122" s="990"/>
      <c r="DN122" s="990"/>
      <c r="DO122" s="990"/>
      <c r="DP122" s="990"/>
      <c r="DQ122" s="990" t="s">
        <v>427</v>
      </c>
      <c r="DR122" s="990"/>
      <c r="DS122" s="990"/>
      <c r="DT122" s="990"/>
      <c r="DU122" s="990"/>
      <c r="DV122" s="991" t="s">
        <v>427</v>
      </c>
      <c r="DW122" s="991"/>
      <c r="DX122" s="991"/>
      <c r="DY122" s="991"/>
      <c r="DZ122" s="992"/>
    </row>
    <row r="123" spans="1:130" s="226" customFormat="1" ht="26.25" customHeight="1" x14ac:dyDescent="0.15">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439</v>
      </c>
      <c r="AB123" s="1029"/>
      <c r="AC123" s="1029"/>
      <c r="AD123" s="1029"/>
      <c r="AE123" s="1030"/>
      <c r="AF123" s="1031" t="s">
        <v>427</v>
      </c>
      <c r="AG123" s="1029"/>
      <c r="AH123" s="1029"/>
      <c r="AI123" s="1029"/>
      <c r="AJ123" s="1030"/>
      <c r="AK123" s="1031" t="s">
        <v>443</v>
      </c>
      <c r="AL123" s="1029"/>
      <c r="AM123" s="1029"/>
      <c r="AN123" s="1029"/>
      <c r="AO123" s="1030"/>
      <c r="AP123" s="1032" t="s">
        <v>436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472</v>
      </c>
      <c r="BP123" s="1076"/>
      <c r="BQ123" s="1135">
        <v>5051944</v>
      </c>
      <c r="BR123" s="1136"/>
      <c r="BS123" s="1136"/>
      <c r="BT123" s="1136"/>
      <c r="BU123" s="1136"/>
      <c r="BV123" s="1136">
        <v>5088128</v>
      </c>
      <c r="BW123" s="1136"/>
      <c r="BX123" s="1136"/>
      <c r="BY123" s="1136"/>
      <c r="BZ123" s="1136"/>
      <c r="CA123" s="1136">
        <v>5370744</v>
      </c>
      <c r="CB123" s="1136"/>
      <c r="CC123" s="1136"/>
      <c r="CD123" s="1136"/>
      <c r="CE123" s="1136"/>
      <c r="CF123" s="1069"/>
      <c r="CG123" s="1070"/>
      <c r="CH123" s="1070"/>
      <c r="CI123" s="1070"/>
      <c r="CJ123" s="1071"/>
      <c r="CK123" s="1080"/>
      <c r="CL123" s="1081"/>
      <c r="CM123" s="1081"/>
      <c r="CN123" s="1081"/>
      <c r="CO123" s="1082"/>
      <c r="CP123" s="1090" t="s">
        <v>473</v>
      </c>
      <c r="CQ123" s="1091"/>
      <c r="CR123" s="1091"/>
      <c r="CS123" s="1091"/>
      <c r="CT123" s="1091"/>
      <c r="CU123" s="1091"/>
      <c r="CV123" s="1091"/>
      <c r="CW123" s="1091"/>
      <c r="CX123" s="1091"/>
      <c r="CY123" s="1091"/>
      <c r="CZ123" s="1091"/>
      <c r="DA123" s="1091"/>
      <c r="DB123" s="1091"/>
      <c r="DC123" s="1091"/>
      <c r="DD123" s="1091"/>
      <c r="DE123" s="1091"/>
      <c r="DF123" s="1092"/>
      <c r="DG123" s="1028" t="s">
        <v>427</v>
      </c>
      <c r="DH123" s="1029"/>
      <c r="DI123" s="1029"/>
      <c r="DJ123" s="1029"/>
      <c r="DK123" s="1030"/>
      <c r="DL123" s="1031" t="s">
        <v>427</v>
      </c>
      <c r="DM123" s="1029"/>
      <c r="DN123" s="1029"/>
      <c r="DO123" s="1029"/>
      <c r="DP123" s="1030"/>
      <c r="DQ123" s="1031" t="s">
        <v>435</v>
      </c>
      <c r="DR123" s="1029"/>
      <c r="DS123" s="1029"/>
      <c r="DT123" s="1029"/>
      <c r="DU123" s="1030"/>
      <c r="DV123" s="1032" t="s">
        <v>436</v>
      </c>
      <c r="DW123" s="1033"/>
      <c r="DX123" s="1033"/>
      <c r="DY123" s="1033"/>
      <c r="DZ123" s="1034"/>
    </row>
    <row r="124" spans="1:130" s="226" customFormat="1" ht="26.25" customHeight="1" thickBot="1" x14ac:dyDescent="0.2">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435</v>
      </c>
      <c r="AB124" s="1029"/>
      <c r="AC124" s="1029"/>
      <c r="AD124" s="1029"/>
      <c r="AE124" s="1030"/>
      <c r="AF124" s="1031" t="s">
        <v>439</v>
      </c>
      <c r="AG124" s="1029"/>
      <c r="AH124" s="1029"/>
      <c r="AI124" s="1029"/>
      <c r="AJ124" s="1030"/>
      <c r="AK124" s="1031" t="s">
        <v>427</v>
      </c>
      <c r="AL124" s="1029"/>
      <c r="AM124" s="1029"/>
      <c r="AN124" s="1029"/>
      <c r="AO124" s="1030"/>
      <c r="AP124" s="1032" t="s">
        <v>427</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v>
      </c>
      <c r="BR124" s="1098"/>
      <c r="BS124" s="1098"/>
      <c r="BT124" s="1098"/>
      <c r="BU124" s="1098"/>
      <c r="BV124" s="1098">
        <v>44</v>
      </c>
      <c r="BW124" s="1098"/>
      <c r="BX124" s="1098"/>
      <c r="BY124" s="1098"/>
      <c r="BZ124" s="1098"/>
      <c r="CA124" s="1098">
        <v>31.6</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t="s">
        <v>436</v>
      </c>
      <c r="DH124" s="1054"/>
      <c r="DI124" s="1054"/>
      <c r="DJ124" s="1054"/>
      <c r="DK124" s="1055"/>
      <c r="DL124" s="1053" t="s">
        <v>122</v>
      </c>
      <c r="DM124" s="1054"/>
      <c r="DN124" s="1054"/>
      <c r="DO124" s="1054"/>
      <c r="DP124" s="1055"/>
      <c r="DQ124" s="1053" t="s">
        <v>443</v>
      </c>
      <c r="DR124" s="1054"/>
      <c r="DS124" s="1054"/>
      <c r="DT124" s="1054"/>
      <c r="DU124" s="1055"/>
      <c r="DV124" s="1056" t="s">
        <v>443</v>
      </c>
      <c r="DW124" s="1057"/>
      <c r="DX124" s="1057"/>
      <c r="DY124" s="1057"/>
      <c r="DZ124" s="1058"/>
    </row>
    <row r="125" spans="1:130" s="226" customFormat="1" ht="26.25" customHeight="1" x14ac:dyDescent="0.15">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443</v>
      </c>
      <c r="AB125" s="1029"/>
      <c r="AC125" s="1029"/>
      <c r="AD125" s="1029"/>
      <c r="AE125" s="1030"/>
      <c r="AF125" s="1031" t="s">
        <v>435</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435</v>
      </c>
      <c r="DH125" s="997"/>
      <c r="DI125" s="997"/>
      <c r="DJ125" s="997"/>
      <c r="DK125" s="997"/>
      <c r="DL125" s="997" t="s">
        <v>436</v>
      </c>
      <c r="DM125" s="997"/>
      <c r="DN125" s="997"/>
      <c r="DO125" s="997"/>
      <c r="DP125" s="997"/>
      <c r="DQ125" s="997" t="s">
        <v>435</v>
      </c>
      <c r="DR125" s="997"/>
      <c r="DS125" s="997"/>
      <c r="DT125" s="997"/>
      <c r="DU125" s="997"/>
      <c r="DV125" s="998" t="s">
        <v>435</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443</v>
      </c>
      <c r="AB126" s="1029"/>
      <c r="AC126" s="1029"/>
      <c r="AD126" s="1029"/>
      <c r="AE126" s="1030"/>
      <c r="AF126" s="1031" t="s">
        <v>435</v>
      </c>
      <c r="AG126" s="1029"/>
      <c r="AH126" s="1029"/>
      <c r="AI126" s="1029"/>
      <c r="AJ126" s="1030"/>
      <c r="AK126" s="1031" t="s">
        <v>436</v>
      </c>
      <c r="AL126" s="1029"/>
      <c r="AM126" s="1029"/>
      <c r="AN126" s="1029"/>
      <c r="AO126" s="1030"/>
      <c r="AP126" s="1032" t="s">
        <v>443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435</v>
      </c>
      <c r="DH126" s="990"/>
      <c r="DI126" s="990"/>
      <c r="DJ126" s="990"/>
      <c r="DK126" s="990"/>
      <c r="DL126" s="990" t="s">
        <v>436</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443</v>
      </c>
      <c r="AG127" s="1029"/>
      <c r="AH127" s="1029"/>
      <c r="AI127" s="1029"/>
      <c r="AJ127" s="1030"/>
      <c r="AK127" s="1031" t="s">
        <v>436</v>
      </c>
      <c r="AL127" s="1029"/>
      <c r="AM127" s="1029"/>
      <c r="AN127" s="1029"/>
      <c r="AO127" s="1030"/>
      <c r="AP127" s="1032" t="s">
        <v>435</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443</v>
      </c>
      <c r="DH127" s="990"/>
      <c r="DI127" s="990"/>
      <c r="DJ127" s="990"/>
      <c r="DK127" s="990"/>
      <c r="DL127" s="990" t="s">
        <v>436</v>
      </c>
      <c r="DM127" s="990"/>
      <c r="DN127" s="990"/>
      <c r="DO127" s="990"/>
      <c r="DP127" s="990"/>
      <c r="DQ127" s="990" t="s">
        <v>436</v>
      </c>
      <c r="DR127" s="990"/>
      <c r="DS127" s="990"/>
      <c r="DT127" s="990"/>
      <c r="DU127" s="990"/>
      <c r="DV127" s="991" t="s">
        <v>122</v>
      </c>
      <c r="DW127" s="991"/>
      <c r="DX127" s="991"/>
      <c r="DY127" s="991"/>
      <c r="DZ127" s="992"/>
    </row>
    <row r="128" spans="1:130" s="226" customFormat="1" ht="26.25" customHeight="1" thickBot="1" x14ac:dyDescent="0.2">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t="s">
        <v>122</v>
      </c>
      <c r="AB128" s="1118"/>
      <c r="AC128" s="1118"/>
      <c r="AD128" s="1118"/>
      <c r="AE128" s="1119"/>
      <c r="AF128" s="1120" t="s">
        <v>443</v>
      </c>
      <c r="AG128" s="1118"/>
      <c r="AH128" s="1118"/>
      <c r="AI128" s="1118"/>
      <c r="AJ128" s="1119"/>
      <c r="AK128" s="1120" t="s">
        <v>436</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489</v>
      </c>
      <c r="DH128" s="1110"/>
      <c r="DI128" s="1110"/>
      <c r="DJ128" s="1110"/>
      <c r="DK128" s="1110"/>
      <c r="DL128" s="1110" t="s">
        <v>490</v>
      </c>
      <c r="DM128" s="1110"/>
      <c r="DN128" s="1110"/>
      <c r="DO128" s="1110"/>
      <c r="DP128" s="1110"/>
      <c r="DQ128" s="1110" t="s">
        <v>491</v>
      </c>
      <c r="DR128" s="1110"/>
      <c r="DS128" s="1110"/>
      <c r="DT128" s="1110"/>
      <c r="DU128" s="1110"/>
      <c r="DV128" s="1111" t="s">
        <v>491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3087243</v>
      </c>
      <c r="AB129" s="1029"/>
      <c r="AC129" s="1029"/>
      <c r="AD129" s="1029"/>
      <c r="AE129" s="1030"/>
      <c r="AF129" s="1031">
        <v>3048926</v>
      </c>
      <c r="AG129" s="1029"/>
      <c r="AH129" s="1029"/>
      <c r="AI129" s="1029"/>
      <c r="AJ129" s="1030"/>
      <c r="AK129" s="1031">
        <v>3037165</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494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263392</v>
      </c>
      <c r="AB130" s="1029"/>
      <c r="AC130" s="1029"/>
      <c r="AD130" s="1029"/>
      <c r="AE130" s="1030"/>
      <c r="AF130" s="1031">
        <v>279338</v>
      </c>
      <c r="AG130" s="1029"/>
      <c r="AH130" s="1029"/>
      <c r="AI130" s="1029"/>
      <c r="AJ130" s="1030"/>
      <c r="AK130" s="1031">
        <v>281393</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2823851</v>
      </c>
      <c r="AB131" s="1054"/>
      <c r="AC131" s="1054"/>
      <c r="AD131" s="1054"/>
      <c r="AE131" s="1055"/>
      <c r="AF131" s="1053">
        <v>2769588</v>
      </c>
      <c r="AG131" s="1054"/>
      <c r="AH131" s="1054"/>
      <c r="AI131" s="1054"/>
      <c r="AJ131" s="1055"/>
      <c r="AK131" s="1053">
        <v>2755772</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31.6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2.072843078</v>
      </c>
      <c r="AB132" s="1170"/>
      <c r="AC132" s="1170"/>
      <c r="AD132" s="1170"/>
      <c r="AE132" s="1171"/>
      <c r="AF132" s="1172">
        <v>1.6122253559999999</v>
      </c>
      <c r="AG132" s="1170"/>
      <c r="AH132" s="1170"/>
      <c r="AI132" s="1170"/>
      <c r="AJ132" s="1171"/>
      <c r="AK132" s="1172">
        <v>2.606819432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2.2000000000000002</v>
      </c>
      <c r="AB133" s="1153"/>
      <c r="AC133" s="1153"/>
      <c r="AD133" s="1153"/>
      <c r="AE133" s="1154"/>
      <c r="AF133" s="1152">
        <v>1.8</v>
      </c>
      <c r="AG133" s="1153"/>
      <c r="AH133" s="1153"/>
      <c r="AI133" s="1153"/>
      <c r="AJ133" s="1154"/>
      <c r="AK133" s="1152">
        <v>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p9y2GLOZKC1+IMWZ3gG/Pw2rbCcfvZPd0meSRBIL+L0e6s4ZKuVgqE8stPkKh/0UZXIhkGRMhRQMNm+ry/jpw==" saltValue="z1yZIRZiZIcGKo5AmcZr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HJNPNyRviurHx9vTNmNU5/nKEzihuZMmSMBTZCxcvwqiL7bn2NRN8BCYSqBrLxGadu1EqLUT3ctL72hEC1zxQ==" saltValue="pKCk7r1Qd7+N0bJ1kcNa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sAws9UpJ4UsFFyKsVIKQQbwpn0oVlvwecahqIu0djxFKu0mfQbYJKTY25EfkNbnPvQNVTgkv10dHqYUtvYptQ==" saltValue="1u94IT7jJkpRCXKwIRkg2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1074622</v>
      </c>
      <c r="AP9" s="292">
        <v>93567</v>
      </c>
      <c r="AQ9" s="293">
        <v>87072</v>
      </c>
      <c r="AR9" s="294">
        <v>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79815</v>
      </c>
      <c r="AP10" s="295">
        <v>6949</v>
      </c>
      <c r="AQ10" s="296">
        <v>10235</v>
      </c>
      <c r="AR10" s="297">
        <v>-32.1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107702</v>
      </c>
      <c r="AP11" s="295">
        <v>9378</v>
      </c>
      <c r="AQ11" s="296">
        <v>13554</v>
      </c>
      <c r="AR11" s="297">
        <v>-30.8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v>33243</v>
      </c>
      <c r="AP12" s="295">
        <v>2894</v>
      </c>
      <c r="AQ12" s="296">
        <v>777</v>
      </c>
      <c r="AR12" s="297">
        <v>272.5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516</v>
      </c>
      <c r="AP13" s="295" t="s">
        <v>516</v>
      </c>
      <c r="AQ13" s="296">
        <v>1</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t="s">
        <v>516</v>
      </c>
      <c r="AP14" s="295" t="s">
        <v>516</v>
      </c>
      <c r="AQ14" s="296">
        <v>4055</v>
      </c>
      <c r="AR14" s="297" t="s">
        <v>516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11197</v>
      </c>
      <c r="AP15" s="295">
        <v>975</v>
      </c>
      <c r="AQ15" s="296">
        <v>1927</v>
      </c>
      <c r="AR15" s="297">
        <v>-49.4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-119269</v>
      </c>
      <c r="AP16" s="295">
        <v>-10385</v>
      </c>
      <c r="AQ16" s="296">
        <v>-9107</v>
      </c>
      <c r="AR16" s="297">
        <v>14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1187310</v>
      </c>
      <c r="AP17" s="295">
        <v>103379</v>
      </c>
      <c r="AQ17" s="296">
        <v>108514</v>
      </c>
      <c r="AR17" s="297">
        <v>-4.7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10.97</v>
      </c>
      <c r="AP21" s="308">
        <v>10.050000000000001</v>
      </c>
      <c r="AQ21" s="309">
        <v>0.92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100</v>
      </c>
      <c r="AP22" s="313">
        <v>96.5</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312899</v>
      </c>
      <c r="AP32" s="322">
        <v>27244</v>
      </c>
      <c r="AQ32" s="323">
        <v>51702</v>
      </c>
      <c r="AR32" s="324">
        <v>-47.3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516</v>
      </c>
      <c r="AP34" s="322" t="s">
        <v>516</v>
      </c>
      <c r="AQ34" s="323">
        <v>10</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t="s">
        <v>516</v>
      </c>
      <c r="AP35" s="322" t="s">
        <v>516</v>
      </c>
      <c r="AQ35" s="323">
        <v>15257</v>
      </c>
      <c r="AR35" s="324" t="s">
        <v>516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40332</v>
      </c>
      <c r="AP36" s="322">
        <v>3512</v>
      </c>
      <c r="AQ36" s="323">
        <v>3750</v>
      </c>
      <c r="AR36" s="324">
        <v>-6.3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t="s">
        <v>516</v>
      </c>
      <c r="AP37" s="322" t="s">
        <v>516</v>
      </c>
      <c r="AQ37" s="323">
        <v>880</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516</v>
      </c>
      <c r="AP38" s="325" t="s">
        <v>516</v>
      </c>
      <c r="AQ38" s="326">
        <v>8</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t="s">
        <v>516</v>
      </c>
      <c r="AP39" s="322" t="s">
        <v>516</v>
      </c>
      <c r="AQ39" s="323">
        <v>-2230</v>
      </c>
      <c r="AR39" s="324" t="s">
        <v>516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-281393</v>
      </c>
      <c r="AP40" s="322">
        <v>-24501</v>
      </c>
      <c r="AQ40" s="323">
        <v>-47794</v>
      </c>
      <c r="AR40" s="324">
        <v>-48.7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71838</v>
      </c>
      <c r="AP41" s="322">
        <v>6255</v>
      </c>
      <c r="AQ41" s="323">
        <v>21582</v>
      </c>
      <c r="AR41" s="324">
        <v>-71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789355</v>
      </c>
      <c r="AN51" s="344">
        <v>64967</v>
      </c>
      <c r="AO51" s="345">
        <v>56</v>
      </c>
      <c r="AP51" s="346">
        <v>82748</v>
      </c>
      <c r="AQ51" s="347">
        <v>24.4</v>
      </c>
      <c r="AR51" s="348">
        <v>31.6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304827</v>
      </c>
      <c r="AN52" s="352">
        <v>25089</v>
      </c>
      <c r="AO52" s="353">
        <v>-16.399999999999999</v>
      </c>
      <c r="AP52" s="354">
        <v>44732</v>
      </c>
      <c r="AQ52" s="355">
        <v>22.5</v>
      </c>
      <c r="AR52" s="356">
        <v>-38.9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611444</v>
      </c>
      <c r="AN53" s="344">
        <v>50734</v>
      </c>
      <c r="AO53" s="345">
        <v>-21.9</v>
      </c>
      <c r="AP53" s="346">
        <v>91837</v>
      </c>
      <c r="AQ53" s="347">
        <v>11</v>
      </c>
      <c r="AR53" s="348">
        <v>-32.9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336422</v>
      </c>
      <c r="AN54" s="352">
        <v>27914</v>
      </c>
      <c r="AO54" s="353">
        <v>11.3</v>
      </c>
      <c r="AP54" s="354">
        <v>54439</v>
      </c>
      <c r="AQ54" s="355">
        <v>21.7</v>
      </c>
      <c r="AR54" s="356">
        <v>-10.4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1298171</v>
      </c>
      <c r="AN55" s="344">
        <v>109736</v>
      </c>
      <c r="AO55" s="345">
        <v>116.3</v>
      </c>
      <c r="AP55" s="346">
        <v>106092</v>
      </c>
      <c r="AQ55" s="347">
        <v>15.5</v>
      </c>
      <c r="AR55" s="348">
        <v>100.8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837049</v>
      </c>
      <c r="AN56" s="352">
        <v>70756</v>
      </c>
      <c r="AO56" s="353">
        <v>153.5</v>
      </c>
      <c r="AP56" s="354">
        <v>44299</v>
      </c>
      <c r="AQ56" s="355">
        <v>-18.600000000000001</v>
      </c>
      <c r="AR56" s="356">
        <v>172.1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620369</v>
      </c>
      <c r="AN57" s="344">
        <v>53137</v>
      </c>
      <c r="AO57" s="345">
        <v>-51.6</v>
      </c>
      <c r="AP57" s="346">
        <v>79466</v>
      </c>
      <c r="AQ57" s="347">
        <v>-25.1</v>
      </c>
      <c r="AR57" s="348">
        <v>-26.5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183919</v>
      </c>
      <c r="AN58" s="352">
        <v>15753</v>
      </c>
      <c r="AO58" s="353">
        <v>-77.7</v>
      </c>
      <c r="AP58" s="354">
        <v>44645</v>
      </c>
      <c r="AQ58" s="355">
        <v>0.8</v>
      </c>
      <c r="AR58" s="356">
        <v>-78.5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332962</v>
      </c>
      <c r="AN59" s="344">
        <v>28991</v>
      </c>
      <c r="AO59" s="345">
        <v>-45.4</v>
      </c>
      <c r="AP59" s="346">
        <v>90072</v>
      </c>
      <c r="AQ59" s="347">
        <v>13.3</v>
      </c>
      <c r="AR59" s="348">
        <v>-58.7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219293</v>
      </c>
      <c r="AN60" s="352">
        <v>19094</v>
      </c>
      <c r="AO60" s="353">
        <v>21.2</v>
      </c>
      <c r="AP60" s="354">
        <v>46083</v>
      </c>
      <c r="AQ60" s="355">
        <v>3.2</v>
      </c>
      <c r="AR60" s="356">
        <v>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730460</v>
      </c>
      <c r="AN61" s="359">
        <v>61513</v>
      </c>
      <c r="AO61" s="360">
        <v>10.7</v>
      </c>
      <c r="AP61" s="361">
        <v>90043</v>
      </c>
      <c r="AQ61" s="362">
        <v>7.8</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376302</v>
      </c>
      <c r="AN62" s="352">
        <v>31721</v>
      </c>
      <c r="AO62" s="353">
        <v>18.399999999999999</v>
      </c>
      <c r="AP62" s="354">
        <v>46840</v>
      </c>
      <c r="AQ62" s="355">
        <v>5.9</v>
      </c>
      <c r="AR62" s="356">
        <v>12.5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1Qxd17nbXKY71vqfLLzE9nby6WPT57GJQ6UrjsCUG+y2gCjsdQ8DlKjYBr3DDS+sqLDFyZiiNL4YgjHO9s2HQ==" saltValue="lpLQ3oT0dUFQYwy6vqAh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vl0r2o53VObClmBxBI4uijS/0DG7tlJbdU7Qd1JuZGVDdIICU3QXTUIS/SJvZTx72epNc3C/WhRx00M9ldj9Q==" saltValue="PqPj8WdcxQZiwe8iH/eV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t3AJatQHw6qKPNVCEZpGlPl1KcjvpBhZ2pXnn6PWlRe0s9dXK1dCoukPNq/WS+mH3nrFjv2d9Sl+K91miLlzQ==" saltValue="HFM5jlpyh82RlP8ooFuq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41.81</v>
      </c>
      <c r="G47" s="12">
        <v>36.18</v>
      </c>
      <c r="H47" s="12">
        <v>35.96</v>
      </c>
      <c r="I47" s="12">
        <v>37.65</v>
      </c>
      <c r="J47" s="13">
        <v>40.35</v>
      </c>
    </row>
    <row r="48" spans="2:10" ht="57.75" customHeight="1" x14ac:dyDescent="0.15">
      <c r="B48" s="14"/>
      <c r="C48" s="1214" t="s">
        <v>4</v>
      </c>
      <c r="D48" s="1214"/>
      <c r="E48" s="1215"/>
      <c r="F48" s="15">
        <v>6.87</v>
      </c>
      <c r="G48" s="16">
        <v>5.18</v>
      </c>
      <c r="H48" s="16">
        <v>5.03</v>
      </c>
      <c r="I48" s="16">
        <v>5.0199999999999996</v>
      </c>
      <c r="J48" s="17">
        <v>3.3</v>
      </c>
    </row>
    <row r="49" spans="2:10" ht="57.75" customHeight="1" thickBot="1" x14ac:dyDescent="0.2">
      <c r="B49" s="18"/>
      <c r="C49" s="1216" t="s">
        <v>5</v>
      </c>
      <c r="D49" s="1216"/>
      <c r="E49" s="1217"/>
      <c r="F49" s="19">
        <v>6.91</v>
      </c>
      <c r="G49" s="20" t="s">
        <v>563</v>
      </c>
      <c r="H49" s="20">
        <v>1.71</v>
      </c>
      <c r="I49" s="20">
        <v>1.1599999999999999</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GuvzjdtmH3M1ZKFmb2pkl0BskBF/3aGja/2kHV5q+2dRdJfqDV+77rfgphMfLFZd0JoAPRa8FNZWb1L4Uq/Tg==" saltValue="5ArltWJoZgrdYO8omqt3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2019-10-28T04:29:58Z</cp:lastPrinted>
  <dcterms:created xsi:type="dcterms:W3CDTF">2019-02-14T02:17:42Z</dcterms:created>
  <dcterms:modified xsi:type="dcterms:W3CDTF">2019-10-28T04:30:04Z</dcterms:modified>
  <cp:category/>
</cp:coreProperties>
</file>