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75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<sst xmlns="http://schemas.openxmlformats.org/spreadsheetml/2006/main" count="3093" uniqueCount="538">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</sst>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534</v>
      </c>
      <c r="E8" s="32" t="s">
        <v>198</v>
      </c>
    </row>
    <row r="9" spans="1:5" ht="60" customHeight="1">
      <c r="A9" s="31" t="s">
        <v>199</v>
      </c>
      <c r="B9" s="30" t="s">
        <v>333</v>
      </c>
      <c r="C9" s="148" t="s">
        <v>11</v>
      </c>
      <c r="D9" s="45" t="s">
        <v>535</v>
      </c>
      <c r="E9" s="32" t="s">
        <v>198</v>
      </c>
    </row>
    <row r="10" spans="1:5" ht="72" customHeight="1">
      <c r="A10" s="31" t="s">
        <v>462</v>
      </c>
      <c r="B10" s="30" t="s">
        <v>333</v>
      </c>
      <c r="C10" s="148" t="s">
        <v>11</v>
      </c>
      <c r="D10" s="45" t="s">
        <v>533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2"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487</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487</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488</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489</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490</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491</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492</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493</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494</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495</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496</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63" t="s">
        <v>537</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536</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497</v>
      </c>
      <c r="N33" s="838"/>
      <c r="O33" s="838"/>
      <c r="P33" s="838"/>
      <c r="Q33" s="839"/>
      <c r="R33" s="837" t="s">
        <v>497</v>
      </c>
      <c r="S33" s="838"/>
      <c r="T33" s="838"/>
      <c r="U33" s="838"/>
      <c r="V33" s="839"/>
      <c r="W33" s="645" t="s">
        <v>503</v>
      </c>
      <c r="X33" s="168" t="s">
        <v>507</v>
      </c>
      <c r="Y33" s="168" t="s">
        <v>508</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498</v>
      </c>
      <c r="N34" s="816"/>
      <c r="O34" s="816"/>
      <c r="P34" s="816"/>
      <c r="Q34" s="817"/>
      <c r="R34" s="815" t="s">
        <v>498</v>
      </c>
      <c r="S34" s="816"/>
      <c r="T34" s="816"/>
      <c r="U34" s="816"/>
      <c r="V34" s="817"/>
      <c r="W34" s="646" t="s">
        <v>504</v>
      </c>
      <c r="X34" s="173" t="s">
        <v>509</v>
      </c>
      <c r="Y34" s="173" t="s">
        <v>510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499</v>
      </c>
      <c r="N35" s="816"/>
      <c r="O35" s="816"/>
      <c r="P35" s="816"/>
      <c r="Q35" s="817"/>
      <c r="R35" s="815" t="s">
        <v>499</v>
      </c>
      <c r="S35" s="816"/>
      <c r="T35" s="816"/>
      <c r="U35" s="816"/>
      <c r="V35" s="817"/>
      <c r="W35" s="646" t="s">
        <v>505</v>
      </c>
      <c r="X35" s="173" t="s">
        <v>511</v>
      </c>
      <c r="Y35" s="173" t="s">
        <v>512</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500</v>
      </c>
      <c r="N36" s="816"/>
      <c r="O36" s="816"/>
      <c r="P36" s="816"/>
      <c r="Q36" s="817"/>
      <c r="R36" s="815" t="s">
        <v>502</v>
      </c>
      <c r="S36" s="816"/>
      <c r="T36" s="816"/>
      <c r="U36" s="816"/>
      <c r="V36" s="817"/>
      <c r="W36" s="646" t="s">
        <v>500</v>
      </c>
      <c r="X36" s="173" t="s">
        <v>513</v>
      </c>
      <c r="Y36" s="173" t="s">
        <v>514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501</v>
      </c>
      <c r="N37" s="816"/>
      <c r="O37" s="816"/>
      <c r="P37" s="816"/>
      <c r="Q37" s="817"/>
      <c r="R37" s="815" t="s">
        <v>501</v>
      </c>
      <c r="S37" s="816"/>
      <c r="T37" s="816"/>
      <c r="U37" s="816"/>
      <c r="V37" s="817"/>
      <c r="W37" s="646" t="s">
        <v>506</v>
      </c>
      <c r="X37" s="173" t="s">
        <v>515</v>
      </c>
      <c r="Y37" s="173" t="s">
        <v>516</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501</v>
      </c>
      <c r="N38" s="816"/>
      <c r="O38" s="816"/>
      <c r="P38" s="816"/>
      <c r="Q38" s="817"/>
      <c r="R38" s="815" t="s">
        <v>501</v>
      </c>
      <c r="S38" s="816"/>
      <c r="T38" s="816"/>
      <c r="U38" s="816"/>
      <c r="V38" s="817"/>
      <c r="W38" s="646" t="s">
        <v>506</v>
      </c>
      <c r="X38" s="173" t="s">
        <v>515</v>
      </c>
      <c r="Y38" s="173" t="s">
        <v>517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topLeftCell="A10"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366</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453</v>
      </c>
      <c r="C19" s="661" t="s">
        <v>361</v>
      </c>
      <c r="D19" s="199"/>
      <c r="E19" s="200"/>
      <c r="F19" s="200"/>
      <c r="G19" s="200"/>
      <c r="H19" s="200"/>
      <c r="I19" s="200"/>
      <c r="J19" s="200"/>
      <c r="K19" s="200"/>
      <c r="L19" s="769" t="s">
        <v>453</v>
      </c>
      <c r="M19" s="662" t="s">
        <v>360</v>
      </c>
      <c r="N19" s="201"/>
      <c r="O19" s="202"/>
      <c r="P19" s="203"/>
      <c r="Q19" s="203"/>
      <c r="R19" s="203"/>
      <c r="S19" s="203"/>
      <c r="T19" s="203"/>
      <c r="U19" s="203"/>
      <c r="V19" s="203"/>
      <c r="W19" s="770" t="s">
        <v>453</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12" t="s">
        <v>474</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424</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371</v>
      </c>
      <c r="Q27" s="1078"/>
      <c r="R27" s="1078"/>
      <c r="S27" s="1078"/>
      <c r="T27" s="1078"/>
      <c r="U27" s="1079"/>
      <c r="V27" s="727" t="str">
        <f>IF(P28="","",IF(P29="","",IF(P29&gt;P28,"○","☓")))</f>
        <v>○</v>
      </c>
      <c r="W27" s="1080" t="s">
        <v>372</v>
      </c>
      <c r="X27" s="1078"/>
      <c r="Y27" s="1078"/>
      <c r="Z27" s="1078"/>
      <c r="AA27" s="1078"/>
      <c r="AB27" s="1079"/>
      <c r="AC27" s="727" t="str">
        <f>IF(W28="","",IF(W29="","",IF(W29&gt;W28,"○","☓")))</f>
        <v>○</v>
      </c>
      <c r="AD27" s="1080" t="s">
        <v>364</v>
      </c>
      <c r="AE27" s="1078"/>
      <c r="AF27" s="1078"/>
      <c r="AG27" s="1078"/>
      <c r="AH27" s="1078"/>
      <c r="AI27" s="1079"/>
      <c r="AJ27" s="727" t="str">
        <f>IF(AD28="","",IF(AD29="","",IF(AD29&gt;AD28,"○","☓")))</f>
        <v>○</v>
      </c>
    </row>
    <row r="28" spans="1:47">
      <c r="A28" s="688" t="s">
        <v>10</v>
      </c>
      <c r="B28" s="1081" t="s">
        <v>368</v>
      </c>
      <c r="C28" s="1081"/>
      <c r="D28" s="1082">
        <f>IF(V4=0,"",V4)</f>
        <v>5</v>
      </c>
      <c r="E28" s="1082"/>
      <c r="F28" s="693" t="s">
        <v>370</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379</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414</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388</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365</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376</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378</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377</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369</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195" t="s">
        <v>389</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475</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485</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437</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390</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440</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484</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482</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436</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476</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417</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382</v>
      </c>
      <c r="AC53" s="942"/>
      <c r="AD53" s="942"/>
      <c r="AE53" s="942"/>
      <c r="AF53" s="942"/>
      <c r="AG53" s="942"/>
      <c r="AH53" s="942"/>
      <c r="AI53" s="942"/>
      <c r="AJ53" s="942"/>
      <c r="AK53" s="942"/>
      <c r="AL53" s="47"/>
      <c r="AU53" s="52"/>
    </row>
    <row r="54" spans="1:47" ht="17.25" customHeight="1" thickBot="1">
      <c r="A54" s="942" t="s">
        <v>416</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381</v>
      </c>
      <c r="AC54" s="942"/>
      <c r="AD54" s="942"/>
      <c r="AE54" s="942"/>
      <c r="AF54" s="942"/>
      <c r="AG54" s="942"/>
      <c r="AH54" s="942"/>
      <c r="AI54" s="942"/>
      <c r="AJ54" s="942"/>
      <c r="AK54" s="94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470</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418</v>
      </c>
      <c r="AC59" s="942"/>
      <c r="AD59" s="942"/>
      <c r="AE59" s="942"/>
      <c r="AF59" s="942"/>
      <c r="AG59" s="942"/>
      <c r="AH59" s="942"/>
      <c r="AI59" s="942"/>
      <c r="AJ59" s="942"/>
      <c r="AK59" s="942"/>
      <c r="AL59" s="47"/>
      <c r="AU59" s="52"/>
    </row>
    <row r="60" spans="1:47" ht="17.25" customHeight="1">
      <c r="A60" s="942" t="s">
        <v>420</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383</v>
      </c>
      <c r="AC60" s="942"/>
      <c r="AD60" s="942"/>
      <c r="AE60" s="942"/>
      <c r="AF60" s="942"/>
      <c r="AG60" s="942"/>
      <c r="AH60" s="942"/>
      <c r="AI60" s="942"/>
      <c r="AJ60" s="942"/>
      <c r="AK60" s="942"/>
      <c r="AL60" s="47"/>
      <c r="AU60" s="52"/>
    </row>
    <row r="61" spans="1:47" ht="27.75" customHeight="1">
      <c r="A61" s="1198" t="s">
        <v>421</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419</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461</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439</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337</v>
      </c>
      <c r="Y64" s="1101">
        <v>637.79999999999995</v>
      </c>
      <c r="Z64" s="1102"/>
      <c r="AA64" s="1102"/>
      <c r="AB64" s="1102"/>
      <c r="AC64" s="1103"/>
      <c r="AD64" s="240" t="s">
        <v>337</v>
      </c>
      <c r="AE64" s="1101">
        <v>594.29999999999995</v>
      </c>
      <c r="AF64" s="1102"/>
      <c r="AG64" s="1102"/>
      <c r="AH64" s="1102"/>
      <c r="AI64" s="1103"/>
      <c r="AJ64" s="241" t="s">
        <v>37</v>
      </c>
      <c r="AM64" s="58" t="s">
        <v>438</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337</v>
      </c>
      <c r="Y65" s="1116">
        <v>53.2</v>
      </c>
      <c r="Z65" s="1117"/>
      <c r="AA65" s="1117"/>
      <c r="AB65" s="1117"/>
      <c r="AC65" s="1118"/>
      <c r="AD65" s="240" t="s">
        <v>337</v>
      </c>
      <c r="AE65" s="1116">
        <v>49.5</v>
      </c>
      <c r="AF65" s="1117"/>
      <c r="AG65" s="1117"/>
      <c r="AH65" s="1117"/>
      <c r="AI65" s="1118"/>
      <c r="AJ65" s="241" t="s">
        <v>37</v>
      </c>
      <c r="AM65" s="58" t="s">
        <v>452</v>
      </c>
      <c r="AU65" s="52"/>
    </row>
    <row r="66" spans="1:52" ht="22.5" customHeight="1" thickBot="1">
      <c r="A66" s="1087"/>
      <c r="B66" s="242" t="s">
        <v>412</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393</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394</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479</v>
      </c>
      <c r="B88" s="1142" t="s">
        <v>478</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422</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382</v>
      </c>
      <c r="AC90" s="942"/>
      <c r="AD90" s="942"/>
      <c r="AE90" s="942"/>
      <c r="AF90" s="942"/>
      <c r="AG90" s="942"/>
      <c r="AH90" s="942"/>
      <c r="AI90" s="942"/>
      <c r="AJ90" s="942"/>
      <c r="AK90" s="942"/>
      <c r="AL90" s="47"/>
      <c r="AU90" s="52"/>
    </row>
    <row r="91" spans="1:52" ht="17.25" customHeight="1">
      <c r="A91" s="942" t="s">
        <v>420</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383</v>
      </c>
      <c r="AC91" s="942"/>
      <c r="AD91" s="942"/>
      <c r="AE91" s="942"/>
      <c r="AF91" s="942"/>
      <c r="AG91" s="942"/>
      <c r="AH91" s="942"/>
      <c r="AI91" s="942"/>
      <c r="AJ91" s="942"/>
      <c r="AK91" s="942"/>
      <c r="AL91" s="47"/>
      <c r="AU91" s="52"/>
    </row>
    <row r="92" spans="1:52" ht="17.25" customHeight="1">
      <c r="A92" s="942" t="s">
        <v>481</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395</v>
      </c>
      <c r="AC92" s="942"/>
      <c r="AD92" s="942"/>
      <c r="AE92" s="942"/>
      <c r="AF92" s="942"/>
      <c r="AG92" s="942"/>
      <c r="AH92" s="942"/>
      <c r="AI92" s="942"/>
      <c r="AJ92" s="942"/>
      <c r="AK92" s="942"/>
      <c r="AL92" s="47"/>
      <c r="AU92" s="52"/>
    </row>
    <row r="93" spans="1:52" ht="17.25" customHeight="1" thickBot="1">
      <c r="A93" s="916" t="s">
        <v>486</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430</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409</v>
      </c>
      <c r="AE94" s="733"/>
      <c r="AF94" s="733"/>
      <c r="AG94" s="733"/>
      <c r="AH94" s="733"/>
      <c r="AI94" s="733"/>
      <c r="AJ94" s="733"/>
      <c r="AK94" s="733"/>
      <c r="AL94" s="47"/>
      <c r="AU94" s="52"/>
    </row>
    <row r="95" spans="1:52" ht="17.25" customHeight="1" thickBot="1">
      <c r="A95" s="735"/>
      <c r="B95" s="735"/>
      <c r="C95" s="733"/>
      <c r="D95" s="936" t="s">
        <v>431</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321</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322</v>
      </c>
      <c r="P96" s="930"/>
      <c r="Q96" s="931"/>
      <c r="R96" s="932">
        <f>O95/AH100</f>
        <v>457935.83333333331</v>
      </c>
      <c r="S96" s="933"/>
      <c r="T96" s="933"/>
      <c r="U96" s="934"/>
      <c r="V96" s="583" t="s">
        <v>323</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432</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433</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321</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322</v>
      </c>
      <c r="P99" s="930"/>
      <c r="Q99" s="931"/>
      <c r="R99" s="932">
        <f>O98/AH100</f>
        <v>93890</v>
      </c>
      <c r="S99" s="933"/>
      <c r="T99" s="933"/>
      <c r="U99" s="934"/>
      <c r="V99" s="739" t="s">
        <v>323</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468</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434</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397</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385</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363</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518</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415</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519</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454</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386</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520</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398</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521</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522</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454</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387</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324</v>
      </c>
      <c r="F131" s="997"/>
      <c r="G131" s="997"/>
      <c r="H131" s="998"/>
      <c r="I131" s="588"/>
      <c r="J131" s="999" t="s">
        <v>47</v>
      </c>
      <c r="K131" s="999"/>
      <c r="L131" s="999"/>
      <c r="M131" s="588"/>
      <c r="N131" s="1000" t="s">
        <v>325</v>
      </c>
      <c r="O131" s="1000"/>
      <c r="P131" s="1000"/>
      <c r="Q131" s="1000"/>
      <c r="R131" s="1000"/>
      <c r="S131" s="1000"/>
      <c r="T131" s="588"/>
      <c r="U131" s="1000" t="s">
        <v>326</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327</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399</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523</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454</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477</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469</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454</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524</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454</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454</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435</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338</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454</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454</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413</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400</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525</v>
      </c>
      <c r="H230" s="1074"/>
      <c r="I230" s="463" t="s">
        <v>4</v>
      </c>
      <c r="J230" s="1073" t="s">
        <v>525</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526</v>
      </c>
      <c r="T231" s="1070"/>
      <c r="U231" s="1070"/>
      <c r="V231" s="1070"/>
      <c r="W231" s="1070"/>
      <c r="X231" s="1071" t="s">
        <v>96</v>
      </c>
      <c r="Y231" s="1071"/>
      <c r="Z231" s="1070" t="s">
        <v>527</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471</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410</v>
      </c>
      <c r="R7" s="1228" t="s">
        <v>442</v>
      </c>
      <c r="S7" s="478" t="s">
        <v>460</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447</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446</v>
      </c>
      <c r="U9" s="1226" t="s">
        <v>111</v>
      </c>
      <c r="V9" s="1217" t="s">
        <v>445</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528</v>
      </c>
      <c r="T12" s="508" t="s">
        <v>530</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529</v>
      </c>
      <c r="T13" s="508" t="s">
        <v>531</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529</v>
      </c>
      <c r="T14" s="508" t="s">
        <v>530</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529</v>
      </c>
      <c r="T15" s="508" t="s">
        <v>530</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529</v>
      </c>
      <c r="T16" s="508" t="s">
        <v>531</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529</v>
      </c>
      <c r="T17" s="508" t="s">
        <v>531</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7" t="s">
        <v>182</v>
      </c>
      <c r="N7" s="1219"/>
      <c r="O7" s="1250" t="s">
        <v>126</v>
      </c>
      <c r="P7" s="1252" t="s">
        <v>68</v>
      </c>
      <c r="Q7" s="1254" t="s">
        <v>410</v>
      </c>
      <c r="R7" s="1217" t="s">
        <v>116</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8"/>
      <c r="N9" s="1269"/>
      <c r="O9" s="1251"/>
      <c r="P9" s="1253"/>
      <c r="Q9" s="1255"/>
      <c r="R9" s="1264"/>
      <c r="S9" s="1223" t="s">
        <v>99</v>
      </c>
      <c r="T9" s="1258" t="s">
        <v>449</v>
      </c>
      <c r="U9" s="1259" t="s">
        <v>117</v>
      </c>
      <c r="V9" s="1265" t="s">
        <v>76</v>
      </c>
      <c r="W9" s="1217" t="s">
        <v>444</v>
      </c>
      <c r="X9" s="1218"/>
      <c r="Y9" s="1218"/>
      <c r="Z9" s="1218"/>
      <c r="AA9" s="1218"/>
      <c r="AB9" s="1218"/>
      <c r="AC9" s="1218"/>
      <c r="AD9" s="1218"/>
      <c r="AE9" s="1218"/>
      <c r="AF9" s="1218"/>
      <c r="AG9" s="1218"/>
      <c r="AH9" s="1218"/>
      <c r="AI9" s="1229" t="s">
        <v>450</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4"/>
      <c r="S10" s="1223"/>
      <c r="T10" s="1258"/>
      <c r="U10" s="1259"/>
      <c r="V10" s="1266"/>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528</v>
      </c>
      <c r="T12" s="533" t="s">
        <v>459</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529</v>
      </c>
      <c r="T13" s="533" t="s">
        <v>532</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464</v>
      </c>
      <c r="T14" s="533" t="s">
        <v>459</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464</v>
      </c>
      <c r="T15" s="533" t="s">
        <v>459</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529</v>
      </c>
      <c r="T16" s="533" t="s">
        <v>459</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529</v>
      </c>
      <c r="T17" s="533" t="s">
        <v>459</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70" t="s">
        <v>480</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6</v>
      </c>
      <c r="B3" s="1273"/>
      <c r="C3" s="1274"/>
      <c r="D3" s="1275" t="str">
        <f>IF(基本情報入力シート!M16="","",基本情報入力シート!M16)</f>
        <v>○○ケアサービス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56" t="s">
        <v>473</v>
      </c>
      <c r="B5" s="1257"/>
      <c r="C5" s="1257"/>
      <c r="D5" s="1257"/>
      <c r="E5" s="1257"/>
      <c r="F5" s="1257"/>
      <c r="G5" s="1257"/>
      <c r="H5" s="1257"/>
      <c r="I5" s="1257"/>
      <c r="J5" s="1257"/>
      <c r="K5" s="1257"/>
      <c r="L5" s="1257"/>
      <c r="M5" s="1257"/>
      <c r="N5" s="1257"/>
      <c r="O5" s="603">
        <f>IF(SUM(AH12:AH111)=0,"",SUM(AH12:AH111))</f>
        <v>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7</v>
      </c>
      <c r="C7" s="1281"/>
      <c r="D7" s="1281"/>
      <c r="E7" s="1281"/>
      <c r="F7" s="1281"/>
      <c r="G7" s="1281"/>
      <c r="H7" s="1281"/>
      <c r="I7" s="1281"/>
      <c r="J7" s="1281"/>
      <c r="K7" s="1282"/>
      <c r="L7" s="1286" t="s">
        <v>108</v>
      </c>
      <c r="M7" s="606"/>
      <c r="N7" s="607"/>
      <c r="O7" s="1288" t="s">
        <v>126</v>
      </c>
      <c r="P7" s="1292" t="s">
        <v>68</v>
      </c>
      <c r="Q7" s="1286" t="s">
        <v>483</v>
      </c>
      <c r="R7" s="1294" t="s">
        <v>410</v>
      </c>
      <c r="S7" s="1296" t="s">
        <v>442</v>
      </c>
      <c r="T7" s="1306" t="s">
        <v>451</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182</v>
      </c>
      <c r="N8" s="1291"/>
      <c r="O8" s="1289"/>
      <c r="P8" s="1293"/>
      <c r="Q8" s="1287"/>
      <c r="R8" s="1295"/>
      <c r="S8" s="1297"/>
      <c r="T8" s="1309" t="s">
        <v>99</v>
      </c>
      <c r="U8" s="1300" t="s">
        <v>425</v>
      </c>
      <c r="V8" s="1302" t="s">
        <v>443</v>
      </c>
      <c r="W8" s="1303"/>
      <c r="X8" s="1303"/>
      <c r="Y8" s="1303"/>
      <c r="Z8" s="1303"/>
      <c r="AA8" s="1303"/>
      <c r="AB8" s="1303"/>
      <c r="AC8" s="1303"/>
      <c r="AD8" s="1303"/>
      <c r="AE8" s="1303"/>
      <c r="AF8" s="1303"/>
      <c r="AG8" s="1304"/>
      <c r="AH8" s="1254" t="s">
        <v>441</v>
      </c>
      <c r="AI8" s="1298" t="s">
        <v>411</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23"/>
      <c r="U9" s="1301"/>
      <c r="V9" s="1305"/>
      <c r="W9" s="1305"/>
      <c r="X9" s="1305"/>
      <c r="Y9" s="1305"/>
      <c r="Z9" s="1305"/>
      <c r="AA9" s="1305"/>
      <c r="AB9" s="1305"/>
      <c r="AC9" s="1305"/>
      <c r="AD9" s="1305"/>
      <c r="AE9" s="1305"/>
      <c r="AF9" s="1305"/>
      <c r="AG9" s="1291"/>
      <c r="AH9" s="1255"/>
      <c r="AI9" s="1271"/>
      <c r="AJ9" s="1272"/>
      <c r="AK9" s="729"/>
      <c r="AL9" s="742"/>
    </row>
    <row r="10" spans="1:38" ht="150" customHeight="1">
      <c r="A10" s="1279"/>
      <c r="B10" s="1283"/>
      <c r="C10" s="1284"/>
      <c r="D10" s="1284"/>
      <c r="E10" s="1284"/>
      <c r="F10" s="1284"/>
      <c r="G10" s="1284"/>
      <c r="H10" s="1284"/>
      <c r="I10" s="1284"/>
      <c r="J10" s="1284"/>
      <c r="K10" s="1285"/>
      <c r="L10" s="1287"/>
      <c r="M10" s="610" t="s">
        <v>183</v>
      </c>
      <c r="N10" s="610" t="s">
        <v>184</v>
      </c>
      <c r="O10" s="1289"/>
      <c r="P10" s="1293"/>
      <c r="Q10" s="1287"/>
      <c r="R10" s="1295"/>
      <c r="S10" s="1297"/>
      <c r="T10" s="1223"/>
      <c r="U10" s="1301"/>
      <c r="V10" s="1305"/>
      <c r="W10" s="1305"/>
      <c r="X10" s="1305"/>
      <c r="Y10" s="1305"/>
      <c r="Z10" s="1305"/>
      <c r="AA10" s="1305"/>
      <c r="AB10" s="1305"/>
      <c r="AC10" s="1305"/>
      <c r="AD10" s="1305"/>
      <c r="AE10" s="1305"/>
      <c r="AF10" s="1305"/>
      <c r="AG10" s="1291"/>
      <c r="AH10" s="1255"/>
      <c r="AI10" s="643" t="s">
        <v>426</v>
      </c>
      <c r="AJ10" s="644" t="s">
        <v>427</v>
      </c>
      <c r="AK10" s="729" t="s">
        <v>428</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530</v>
      </c>
      <c r="R12" s="505">
        <f>IF(基本情報入力シート!Z33="","",基本情報入力シート!Z33)</f>
        <v>200000</v>
      </c>
      <c r="S12" s="506">
        <f>IF(基本情報入力シート!AA33="","",基本情報入力シート!AA33)</f>
        <v>11.4</v>
      </c>
      <c r="T12" s="764" t="s">
        <v>529</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531</v>
      </c>
      <c r="R13" s="505">
        <f>IF(基本情報入力シート!Z34="","",基本情報入力シート!Z34)</f>
        <v>400000</v>
      </c>
      <c r="S13" s="506">
        <f>IF(基本情報入力シート!AA34="","",基本情報入力シート!AA34)</f>
        <v>10.9</v>
      </c>
      <c r="T13" s="764" t="s">
        <v>529</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530</v>
      </c>
      <c r="R14" s="505">
        <f>IF(基本情報入力シート!Z35="","",基本情報入力シート!Z35)</f>
        <v>2100000</v>
      </c>
      <c r="S14" s="506">
        <f>IF(基本情報入力シート!AA35="","",基本情報入力シート!AA35)</f>
        <v>10.68</v>
      </c>
      <c r="T14" s="764" t="s">
        <v>529</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530</v>
      </c>
      <c r="R15" s="505">
        <f>IF(基本情報入力シート!Z36="","",基本情報入力シート!Z36)</f>
        <v>400000</v>
      </c>
      <c r="S15" s="506">
        <f>IF(基本情報入力シート!AA36="","",基本情報入力シート!AA36)</f>
        <v>10.88</v>
      </c>
      <c r="T15" s="764" t="s">
        <v>529</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531</v>
      </c>
      <c r="R16" s="505">
        <f>IF(基本情報入力シート!Z37="","",基本情報入力シート!Z37)</f>
        <v>2600000</v>
      </c>
      <c r="S16" s="506">
        <f>IF(基本情報入力シート!AA37="","",基本情報入力シート!AA37)</f>
        <v>10.68</v>
      </c>
      <c r="T16" s="764" t="s">
        <v>529</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531</v>
      </c>
      <c r="R17" s="505">
        <f>IF(基本情報入力シート!Z38="","",基本情報入力シート!Z38)</f>
        <v>100000</v>
      </c>
      <c r="S17" s="506">
        <f>IF(基本情報入力シート!AA38="","",基本情報入力シート!AA38)</f>
        <v>10.68</v>
      </c>
      <c r="T17" s="764" t="s">
        <v>529</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349</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350</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351</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352</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353</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354</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355</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356</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357</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358</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328</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329</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339</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340</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341</v>
      </c>
      <c r="B31" s="132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9" t="s">
        <v>342</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343</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344</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345</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346</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347</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348</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24" t="s">
        <v>29</v>
      </c>
      <c r="B2" s="1314"/>
      <c r="C2" s="654" t="s">
        <v>364</v>
      </c>
      <c r="E2" s="1321" t="s">
        <v>82</v>
      </c>
      <c r="F2" s="1322"/>
      <c r="G2" s="1322"/>
    </row>
    <row r="3" spans="1:7" ht="18" customHeight="1">
      <c r="A3" s="593" t="s">
        <v>30</v>
      </c>
      <c r="B3" s="594"/>
      <c r="C3" s="655">
        <v>2.4E-2</v>
      </c>
      <c r="E3" s="1328" t="s">
        <v>330</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2022-08-04T00:08:58Z</dcterms:modified>
</cp:coreProperties>
</file>