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ile\総務課\12 行政係\41 入札\★法規・ガイドライン関係\R7\02 週休２日\要領（案）\様式\"/>
    </mc:Choice>
  </mc:AlternateContent>
  <xr:revisionPtr revIDLastSave="0" documentId="13_ncr:1_{20166892-7864-473D-B7A8-764D2656EB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チェックリスト" sheetId="9" r:id="rId1"/>
    <sheet name="例" sheetId="10" r:id="rId2"/>
    <sheet name="祝日" sheetId="2" r:id="rId3"/>
  </sheets>
  <definedNames>
    <definedName name="_xlnm.Print_Area" localSheetId="0">チェックリスト!$A$4:$F$40</definedName>
    <definedName name="_xlnm.Print_Area" localSheetId="1">例!$A$1:$J$45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9" l="1"/>
  <c r="D43" i="9"/>
  <c r="C75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1" i="10"/>
  <c r="D41" i="10"/>
  <c r="B10" i="10"/>
  <c r="G10" i="10" s="1"/>
  <c r="L6" i="10"/>
  <c r="E42" i="10" s="1"/>
  <c r="B10" i="9"/>
  <c r="G10" i="9" s="1"/>
  <c r="L6" i="9"/>
  <c r="C10" i="9" l="1"/>
  <c r="B11" i="9"/>
  <c r="G11" i="9" s="1"/>
  <c r="B11" i="10"/>
  <c r="G11" i="10" s="1"/>
  <c r="C10" i="10"/>
  <c r="E43" i="10"/>
  <c r="D42" i="10"/>
  <c r="D43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E41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<sst xmlns="http://schemas.openxmlformats.org/spreadsheetml/2006/main" count="166" uniqueCount="62">
  <si>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</si>
  <si>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</si>
  <si>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</si>
  <si>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</si>
  <si>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</si>
  <si>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</si>
  <si>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</si>
  <si>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</si>
  <si>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</si>
  <si>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</si>
  <si>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</si>
  <si>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</si>
  <si>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</si>
  <si>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</si>
  <si>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</si>
  <si>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</si>
  <si>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</si>
  <si>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</si>
  <si>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</si>
  <si>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</si>
  <si>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</si>
  <si>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</si>
  <si>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</si>
  <si>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</si>
  <si>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</si>
  <si>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</si>
  <si>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</si>
  <si>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</si>
  <si>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</si>
  <si>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</si>
  <si>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</si>
  <si>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</si>
  <si>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</si>
  <si>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</si>
  <si>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</si>
  <si>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</si>
  <si>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</si>
  <si>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</si>
  <si>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</si>
  <si>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</si>
  <si>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</si>
  <si>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</si>
  <si>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</si>
  <si>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</si>
  <si>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</si>
  <si>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</si>
  <si>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</si>
  <si>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</si>
  <si>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</si>
  <si>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</si>
  <si>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</si>
  <si>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</si>
  <si>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</si>
  <si>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</si>
  <si>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</si>
  <si>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</si>
  <si>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</si>
  <si>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</si>
  <si>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</si>
  <si>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対象期間</t>
    <rPh sb="0" eb="4">
      <t>タイショウキカン</t>
    </rPh>
    <phoneticPr fontId="10"/>
  </si>
  <si>
    <t>今月の閉所率</t>
    <rPh sb="0" eb="2">
      <t>コンゲツ</t>
    </rPh>
    <rPh sb="3" eb="6">
      <t>ヘイショリツ</t>
    </rPh>
    <phoneticPr fontId="10"/>
  </si>
  <si>
    <t>現場閉所日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</si>
</sst>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  <numFmt numFmtId="181" formatCode="0.0&quot;%&quot;"/>
  </numFmts>
  <fonts count="14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80" fontId="4" fillId="0" borderId="21" xfId="0" applyNumberFormat="1" applyFont="1" applyBorder="1" applyAlignment="1">
      <alignment horizontal="left"/>
    </xf>
    <xf numFmtId="178" fontId="0" fillId="0" borderId="0" xfId="1" applyNumberFormat="1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181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43"/>
  <sheetViews>
    <sheetView showGridLines="0" tabSelected="1" zoomScale="94" zoomScaleNormal="94" workbookViewId="0">
      <selection activeCell="J7" sqref="J7"/>
    </sheetView>
  </sheetViews>
  <sheetFormatPr defaultColWidth="9" defaultRowHeight="18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1" max="11" width="9" customWidth="1"/>
    <col min="12" max="12" width="10.69921875" customWidth="1"/>
    <col min="15" max="15" width="9.3984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1</v>
      </c>
      <c r="I4" t="s">
        <v>2</v>
      </c>
      <c r="K4" s="32" t="s">
        <v>3</v>
      </c>
    </row>
    <row r="5" spans="2:12" ht="11.25" customHeight="1">
      <c r="K5" s="38"/>
    </row>
    <row r="6" spans="2:12">
      <c r="I6" s="45" t="s">
        <v>41</v>
      </c>
      <c r="J6" s="31">
        <v>2026</v>
      </c>
      <c r="K6" s="32" t="s">
        <v>7</v>
      </c>
      <c r="L6" s="33">
        <f>DATE(J6,J7,1)</f>
        <v>46113</v>
      </c>
    </row>
    <row r="7" spans="2:12">
      <c r="B7" t="s">
        <v>8</v>
      </c>
      <c r="I7" s="34" t="s">
        <v>10</v>
      </c>
      <c r="J7" s="35">
        <v>4</v>
      </c>
      <c r="K7" s="32" t="s">
        <v>11</v>
      </c>
    </row>
    <row r="8" spans="2:12" ht="19.5" customHeight="1">
      <c r="B8" t="s">
        <v>12</v>
      </c>
      <c r="K8" s="32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>
      <c r="B10" s="16">
        <f>DATE(J6,J7,1)</f>
        <v>46113</v>
      </c>
      <c r="C10" s="17" t="str">
        <f>TEXT(B10,"aaa")</f>
        <v>水</v>
      </c>
      <c r="D10" s="18"/>
      <c r="E10" s="18"/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>
      <c r="B11" s="16">
        <f>B10+1</f>
        <v>46114</v>
      </c>
      <c r="C11" s="17" t="str">
        <f t="shared" ref="C11:C40" si="0">TEXT(B11,"aaa")</f>
        <v>木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>
      <c r="B12" s="16">
        <f t="shared" ref="B12:B37" si="1">B11+1</f>
        <v>46115</v>
      </c>
      <c r="C12" s="17" t="str">
        <f t="shared" si="0"/>
        <v>金</v>
      </c>
      <c r="D12" s="18"/>
      <c r="E12" s="18"/>
      <c r="F12" s="19"/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>
      <c r="B13" s="16">
        <f t="shared" si="1"/>
        <v>46116</v>
      </c>
      <c r="C13" s="17" t="str">
        <f t="shared" si="0"/>
        <v>土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46117</v>
      </c>
      <c r="C14" s="17" t="str">
        <f t="shared" si="0"/>
        <v>日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46118</v>
      </c>
      <c r="C15" s="17" t="str">
        <f t="shared" si="0"/>
        <v>月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46119</v>
      </c>
      <c r="C16" s="17" t="str">
        <f t="shared" si="0"/>
        <v>火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46120</v>
      </c>
      <c r="C17" s="17" t="str">
        <f t="shared" si="0"/>
        <v>水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46121</v>
      </c>
      <c r="C18" s="17" t="str">
        <f t="shared" si="0"/>
        <v>木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46122</v>
      </c>
      <c r="C19" s="17" t="str">
        <f t="shared" si="0"/>
        <v>金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46123</v>
      </c>
      <c r="C20" s="17" t="str">
        <f t="shared" si="0"/>
        <v>土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46124</v>
      </c>
      <c r="C21" s="17" t="str">
        <f t="shared" si="0"/>
        <v>日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46125</v>
      </c>
      <c r="C22" s="17" t="str">
        <f t="shared" si="0"/>
        <v>月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46126</v>
      </c>
      <c r="C23" s="17" t="str">
        <f t="shared" si="0"/>
        <v>火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46127</v>
      </c>
      <c r="C24" s="17" t="str">
        <f t="shared" si="0"/>
        <v>水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46128</v>
      </c>
      <c r="C25" s="17" t="str">
        <f t="shared" si="0"/>
        <v>木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>
      <c r="B26" s="16">
        <f t="shared" si="1"/>
        <v>46129</v>
      </c>
      <c r="C26" s="17" t="str">
        <f t="shared" si="0"/>
        <v>金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46130</v>
      </c>
      <c r="C27" s="17" t="str">
        <f t="shared" si="0"/>
        <v>土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46131</v>
      </c>
      <c r="C28" s="17" t="str">
        <f t="shared" si="0"/>
        <v>日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46132</v>
      </c>
      <c r="C29" s="17" t="str">
        <f t="shared" si="0"/>
        <v>月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46133</v>
      </c>
      <c r="C30" s="17" t="str">
        <f t="shared" si="0"/>
        <v>火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46134</v>
      </c>
      <c r="C31" s="17" t="str">
        <f t="shared" si="0"/>
        <v>水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46135</v>
      </c>
      <c r="C32" s="17" t="str">
        <f t="shared" si="0"/>
        <v>木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46136</v>
      </c>
      <c r="C33" s="17" t="str">
        <f t="shared" si="0"/>
        <v>金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46137</v>
      </c>
      <c r="C34" s="17" t="str">
        <f t="shared" si="0"/>
        <v>土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46138</v>
      </c>
      <c r="C35" s="17" t="str">
        <f t="shared" si="0"/>
        <v>日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46139</v>
      </c>
      <c r="C36" s="17" t="str">
        <f t="shared" si="0"/>
        <v>月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46140</v>
      </c>
      <c r="C37" s="17" t="str">
        <f t="shared" si="0"/>
        <v>火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46141</v>
      </c>
      <c r="C38" s="17" t="str">
        <f t="shared" si="0"/>
        <v>水</v>
      </c>
      <c r="D38" s="18"/>
      <c r="E38" s="18"/>
      <c r="F38" s="19"/>
      <c r="G38" s="20" t="str">
        <f>IF(ISERROR(VLOOKUP(B38,祝日!$B$2:$D$75,3,0)),"",VLOOKUP(B38,祝日!$B$2:$D$75,3,0))</f>
        <v>昭和の日</v>
      </c>
    </row>
    <row r="39" spans="2:7" ht="18.75" customHeight="1">
      <c r="B39" s="16">
        <f>IF(OR(B38="",B38=EOMONTH($B$10,0)),"",B38+1)</f>
        <v>46142</v>
      </c>
      <c r="C39" s="17" t="str">
        <f t="shared" si="0"/>
        <v>木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 t="str">
        <f>IF(OR(B39="",B39=EOMONTH($B$10,0)),"",B39+1)</f>
        <v/>
      </c>
      <c r="C40" s="22" t="str">
        <f t="shared" si="0"/>
        <v/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1" t="s">
        <v>61</v>
      </c>
      <c r="D41">
        <v>0</v>
      </c>
      <c r="E41">
        <v>0</v>
      </c>
    </row>
    <row r="42" spans="2:7">
      <c r="B42" s="51" t="s">
        <v>59</v>
      </c>
      <c r="D42">
        <v>31</v>
      </c>
      <c r="E42">
        <v>31</v>
      </c>
    </row>
    <row r="43" spans="2:7">
      <c r="B43" s="51" t="s">
        <v>60</v>
      </c>
      <c r="D43" s="52">
        <f>D41/D42</f>
        <v>0</v>
      </c>
      <c r="E43" s="52">
        <f>E41/E42</f>
        <v>0</v>
      </c>
    </row>
  </sheetData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97" orientation="portrait"/>
  <headerFooter>
    <oddHeader>&amp;R&amp;"ＭＳ 明朝,標準"&amp;12別紙３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43"/>
  <sheetViews>
    <sheetView showGridLines="0" view="pageBreakPreview" zoomScaleNormal="85" zoomScaleSheetLayoutView="100" workbookViewId="0">
      <selection activeCell="B4" sqref="B4"/>
    </sheetView>
  </sheetViews>
  <sheetFormatPr defaultColWidth="9" defaultRowHeight="18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1" max="11" width="9" customWidth="1"/>
    <col min="12" max="12" width="10.69921875" customWidth="1"/>
    <col min="15" max="15" width="9.3984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30" t="s">
        <v>6</v>
      </c>
      <c r="J6" s="31">
        <v>2024</v>
      </c>
      <c r="K6" s="32" t="s">
        <v>7</v>
      </c>
      <c r="L6" s="33">
        <f>DATE(J6,J7,1)</f>
        <v>45474</v>
      </c>
    </row>
    <row r="7" spans="2:12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>
      <c r="B8" t="s">
        <v>12</v>
      </c>
      <c r="C8" t="s">
        <v>13</v>
      </c>
      <c r="K8" s="32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27</v>
      </c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27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28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6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6" t="s">
        <v>40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50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6" t="s">
        <v>29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50" t="s">
        <v>58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30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25" t="s">
        <v>25</v>
      </c>
      <c r="C41" s="26"/>
      <c r="D41" s="27">
        <f>COUNTIF(D10:D40,"休")</f>
        <v>7</v>
      </c>
      <c r="E41" s="27">
        <f>COUNTIF(E10:E40,"休")+COUNTIF(E10:E40,"雨休")</f>
        <v>8</v>
      </c>
      <c r="F41" s="28"/>
    </row>
    <row r="42" spans="2:7">
      <c r="B42" s="26" t="s">
        <v>26</v>
      </c>
      <c r="C42" s="26"/>
      <c r="D42" s="27">
        <f>DAY(EOMONTH(L6,0))-COUNTIF(D10:D40,"ー")-COUNTIF(D10:D40,"夏休")-COUNTIF(D10:D40,"年末年始休")-COUNTIF(D10:D40,"工場製作")-COUNTIF(D10:D40,"その他休")</f>
        <v>24</v>
      </c>
      <c r="E42" s="27">
        <f>DAY(EOMONTH(L6,0))-COUNTIF(E10:E40,"ー")-COUNTIF(E10:E40,"夏休")-COUNTIF(E10:E40,"年末年始休")-COUNTIF(E10:E40,"工場製作")-COUNTIF(E10:E40,"その他休")</f>
        <v>24</v>
      </c>
    </row>
    <row r="43" spans="2:7">
      <c r="B43" t="s">
        <v>31</v>
      </c>
      <c r="D43" s="29">
        <f>D41/D42</f>
        <v>0.29166666666666669</v>
      </c>
      <c r="E43" s="29">
        <f>E41/E42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headerFooter>
    <oddHeader>&amp;R&amp;"ＭＳ 明朝,標準"&amp;12別紙３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topLeftCell="A69" workbookViewId="0">
      <selection activeCell="D15" sqref="D15"/>
    </sheetView>
  </sheetViews>
  <sheetFormatPr defaultColWidth="9" defaultRowHeight="18"/>
  <cols>
    <col min="1" max="1" width="4.3984375" customWidth="1"/>
    <col min="2" max="2" width="9.19921875" customWidth="1"/>
    <col min="3" max="3" width="3.3984375" bestFit="1" customWidth="1"/>
    <col min="4" max="4" width="13" customWidth="1"/>
  </cols>
  <sheetData>
    <row r="1" spans="1:4" ht="18.600000000000001" thickBot="1"/>
    <row r="2" spans="1:4" ht="18.75" customHeight="1">
      <c r="A2" s="57" t="s">
        <v>42</v>
      </c>
      <c r="B2" s="1">
        <v>45292</v>
      </c>
      <c r="C2" s="48" t="str">
        <f>TEXT(B2,"aaa")</f>
        <v>月</v>
      </c>
      <c r="D2" s="2" t="s">
        <v>38</v>
      </c>
    </row>
    <row r="3" spans="1:4">
      <c r="A3" s="58"/>
      <c r="B3" s="3">
        <v>45304</v>
      </c>
      <c r="C3" s="3" t="str">
        <f>TEXT(B3,"aaa")</f>
        <v>土</v>
      </c>
      <c r="D3" s="4" t="s">
        <v>49</v>
      </c>
    </row>
    <row r="4" spans="1:4">
      <c r="A4" s="58"/>
      <c r="B4" s="3">
        <v>45333</v>
      </c>
      <c r="C4" s="3" t="str">
        <f t="shared" ref="C4:C21" si="0">TEXT(B4,"aaa")</f>
        <v>日</v>
      </c>
      <c r="D4" s="4" t="s">
        <v>39</v>
      </c>
    </row>
    <row r="5" spans="1:4">
      <c r="A5" s="58"/>
      <c r="B5" s="3">
        <v>45334</v>
      </c>
      <c r="C5" s="3" t="str">
        <f t="shared" si="0"/>
        <v>月</v>
      </c>
      <c r="D5" s="47" t="s">
        <v>37</v>
      </c>
    </row>
    <row r="6" spans="1:4">
      <c r="A6" s="58"/>
      <c r="B6" s="3">
        <v>45345</v>
      </c>
      <c r="C6" s="3" t="str">
        <f t="shared" si="0"/>
        <v>金</v>
      </c>
      <c r="D6" s="4" t="s">
        <v>50</v>
      </c>
    </row>
    <row r="7" spans="1:4">
      <c r="A7" s="58"/>
      <c r="B7" s="3">
        <v>45371</v>
      </c>
      <c r="C7" s="3" t="str">
        <f t="shared" si="0"/>
        <v>水</v>
      </c>
      <c r="D7" s="39" t="s">
        <v>51</v>
      </c>
    </row>
    <row r="8" spans="1:4">
      <c r="A8" s="58"/>
      <c r="B8" s="3">
        <v>45411</v>
      </c>
      <c r="C8" s="3" t="str">
        <f t="shared" si="0"/>
        <v>月</v>
      </c>
      <c r="D8" s="39" t="s">
        <v>32</v>
      </c>
    </row>
    <row r="9" spans="1:4">
      <c r="A9" s="58"/>
      <c r="B9" s="3">
        <v>45415</v>
      </c>
      <c r="C9" s="3" t="str">
        <f t="shared" si="0"/>
        <v>金</v>
      </c>
      <c r="D9" s="39" t="s">
        <v>33</v>
      </c>
    </row>
    <row r="10" spans="1:4">
      <c r="A10" s="58"/>
      <c r="B10" s="3">
        <v>45416</v>
      </c>
      <c r="C10" s="3" t="str">
        <f t="shared" si="0"/>
        <v>土</v>
      </c>
      <c r="D10" s="39" t="s">
        <v>34</v>
      </c>
    </row>
    <row r="11" spans="1:4">
      <c r="A11" s="58"/>
      <c r="B11" s="3">
        <v>45417</v>
      </c>
      <c r="C11" s="3" t="str">
        <f t="shared" si="0"/>
        <v>日</v>
      </c>
      <c r="D11" s="39" t="s">
        <v>35</v>
      </c>
    </row>
    <row r="12" spans="1:4">
      <c r="A12" s="58"/>
      <c r="B12" s="3">
        <v>45418</v>
      </c>
      <c r="C12" s="3" t="str">
        <f t="shared" si="0"/>
        <v>月</v>
      </c>
      <c r="D12" s="39" t="s">
        <v>37</v>
      </c>
    </row>
    <row r="13" spans="1:4">
      <c r="A13" s="58"/>
      <c r="B13" s="3">
        <v>45488</v>
      </c>
      <c r="C13" s="3" t="str">
        <f t="shared" si="0"/>
        <v>月</v>
      </c>
      <c r="D13" s="39" t="s">
        <v>48</v>
      </c>
    </row>
    <row r="14" spans="1:4">
      <c r="A14" s="58"/>
      <c r="B14" s="3">
        <v>45515</v>
      </c>
      <c r="C14" s="3" t="str">
        <f t="shared" si="0"/>
        <v>日</v>
      </c>
      <c r="D14" s="39" t="s">
        <v>36</v>
      </c>
    </row>
    <row r="15" spans="1:4">
      <c r="A15" s="58"/>
      <c r="B15" s="3">
        <v>45516</v>
      </c>
      <c r="C15" s="3" t="str">
        <f t="shared" si="0"/>
        <v>月</v>
      </c>
      <c r="D15" s="39" t="s">
        <v>37</v>
      </c>
    </row>
    <row r="16" spans="1:4">
      <c r="A16" s="58"/>
      <c r="B16" s="3">
        <v>45551</v>
      </c>
      <c r="C16" s="3" t="str">
        <f t="shared" si="0"/>
        <v>月</v>
      </c>
      <c r="D16" s="42" t="s">
        <v>47</v>
      </c>
    </row>
    <row r="17" spans="1:4">
      <c r="A17" s="58"/>
      <c r="B17" s="3">
        <v>45557</v>
      </c>
      <c r="C17" s="3" t="str">
        <f t="shared" si="0"/>
        <v>日</v>
      </c>
      <c r="D17" s="42" t="s">
        <v>46</v>
      </c>
    </row>
    <row r="18" spans="1:4">
      <c r="A18" s="58"/>
      <c r="B18" s="6">
        <v>45558</v>
      </c>
      <c r="C18" s="3" t="str">
        <f t="shared" si="0"/>
        <v>月</v>
      </c>
      <c r="D18" s="42" t="s">
        <v>37</v>
      </c>
    </row>
    <row r="19" spans="1:4">
      <c r="A19" s="58"/>
      <c r="B19" s="6">
        <v>45579</v>
      </c>
      <c r="C19" s="3" t="str">
        <f t="shared" si="0"/>
        <v>月</v>
      </c>
      <c r="D19" s="42" t="s">
        <v>45</v>
      </c>
    </row>
    <row r="20" spans="1:4">
      <c r="A20" s="58"/>
      <c r="B20" s="6">
        <v>45599</v>
      </c>
      <c r="C20" s="3" t="str">
        <f t="shared" si="0"/>
        <v>日</v>
      </c>
      <c r="D20" s="42" t="s">
        <v>44</v>
      </c>
    </row>
    <row r="21" spans="1:4">
      <c r="A21" s="58"/>
      <c r="B21" s="6">
        <v>45600</v>
      </c>
      <c r="C21" s="3" t="str">
        <f t="shared" si="0"/>
        <v>月</v>
      </c>
      <c r="D21" s="42" t="s">
        <v>37</v>
      </c>
    </row>
    <row r="22" spans="1:4" ht="18.600000000000001" thickBot="1">
      <c r="A22" s="59"/>
      <c r="B22" s="5">
        <v>45619</v>
      </c>
      <c r="C22" s="5" t="str">
        <f>TEXT(B22,"aaa")</f>
        <v>土</v>
      </c>
      <c r="D22" s="43" t="s">
        <v>43</v>
      </c>
    </row>
    <row r="23" spans="1:4">
      <c r="A23" s="53" t="s">
        <v>52</v>
      </c>
      <c r="B23" s="40">
        <v>45658</v>
      </c>
      <c r="C23" s="48" t="str">
        <f>TEXT(B23,"aaa")</f>
        <v>水</v>
      </c>
      <c r="D23" s="2" t="s">
        <v>38</v>
      </c>
    </row>
    <row r="24" spans="1:4">
      <c r="A24" s="54"/>
      <c r="B24" s="3">
        <v>45670</v>
      </c>
      <c r="C24" s="3" t="str">
        <f>TEXT(B24,"aaa")</f>
        <v>月</v>
      </c>
      <c r="D24" s="39" t="s">
        <v>49</v>
      </c>
    </row>
    <row r="25" spans="1:4">
      <c r="A25" s="54"/>
      <c r="B25" s="3">
        <v>45699</v>
      </c>
      <c r="C25" s="3" t="str">
        <f t="shared" ref="C25:C40" si="1">TEXT(B25,"aaa")</f>
        <v>火</v>
      </c>
      <c r="D25" s="39" t="s">
        <v>39</v>
      </c>
    </row>
    <row r="26" spans="1:4">
      <c r="A26" s="54"/>
      <c r="B26" s="3">
        <v>45711</v>
      </c>
      <c r="C26" s="3" t="str">
        <f t="shared" si="1"/>
        <v>日</v>
      </c>
      <c r="D26" s="39" t="s">
        <v>50</v>
      </c>
    </row>
    <row r="27" spans="1:4">
      <c r="A27" s="54"/>
      <c r="B27" s="3">
        <v>45712</v>
      </c>
      <c r="C27" s="3" t="str">
        <f t="shared" si="1"/>
        <v>月</v>
      </c>
      <c r="D27" s="39" t="s">
        <v>37</v>
      </c>
    </row>
    <row r="28" spans="1:4">
      <c r="A28" s="54"/>
      <c r="B28" s="3">
        <v>45736</v>
      </c>
      <c r="C28" s="3" t="str">
        <f t="shared" si="1"/>
        <v>木</v>
      </c>
      <c r="D28" s="39" t="s">
        <v>51</v>
      </c>
    </row>
    <row r="29" spans="1:4">
      <c r="A29" s="54"/>
      <c r="B29" s="3">
        <v>45776</v>
      </c>
      <c r="C29" s="3" t="str">
        <f t="shared" si="1"/>
        <v>火</v>
      </c>
      <c r="D29" s="39" t="s">
        <v>32</v>
      </c>
    </row>
    <row r="30" spans="1:4">
      <c r="A30" s="54"/>
      <c r="B30" s="3">
        <v>45780</v>
      </c>
      <c r="C30" s="3" t="str">
        <f t="shared" si="1"/>
        <v>土</v>
      </c>
      <c r="D30" s="39" t="s">
        <v>33</v>
      </c>
    </row>
    <row r="31" spans="1:4">
      <c r="A31" s="54"/>
      <c r="B31" s="3">
        <v>45781</v>
      </c>
      <c r="C31" s="3" t="str">
        <f t="shared" si="1"/>
        <v>日</v>
      </c>
      <c r="D31" s="39" t="s">
        <v>34</v>
      </c>
    </row>
    <row r="32" spans="1:4">
      <c r="A32" s="54"/>
      <c r="B32" s="41">
        <v>45782</v>
      </c>
      <c r="C32" s="3" t="str">
        <f t="shared" si="1"/>
        <v>月</v>
      </c>
      <c r="D32" s="39" t="s">
        <v>35</v>
      </c>
    </row>
    <row r="33" spans="1:4">
      <c r="A33" s="54"/>
      <c r="B33" s="3">
        <v>45783</v>
      </c>
      <c r="C33" s="3" t="str">
        <f t="shared" si="1"/>
        <v>火</v>
      </c>
      <c r="D33" s="39" t="s">
        <v>37</v>
      </c>
    </row>
    <row r="34" spans="1:4">
      <c r="A34" s="54"/>
      <c r="B34" s="3">
        <v>45859</v>
      </c>
      <c r="C34" s="3" t="str">
        <f t="shared" si="1"/>
        <v>月</v>
      </c>
      <c r="D34" s="39" t="s">
        <v>48</v>
      </c>
    </row>
    <row r="35" spans="1:4">
      <c r="A35" s="54"/>
      <c r="B35" s="41">
        <v>45880</v>
      </c>
      <c r="C35" s="3" t="str">
        <f t="shared" si="1"/>
        <v>月</v>
      </c>
      <c r="D35" s="39" t="s">
        <v>36</v>
      </c>
    </row>
    <row r="36" spans="1:4">
      <c r="A36" s="54"/>
      <c r="B36" s="3">
        <v>45915</v>
      </c>
      <c r="C36" s="3" t="str">
        <f t="shared" si="1"/>
        <v>月</v>
      </c>
      <c r="D36" s="39" t="s">
        <v>47</v>
      </c>
    </row>
    <row r="37" spans="1:4">
      <c r="A37" s="54"/>
      <c r="B37" s="3">
        <v>45923</v>
      </c>
      <c r="C37" s="3" t="str">
        <f t="shared" si="1"/>
        <v>火</v>
      </c>
      <c r="D37" s="39" t="s">
        <v>46</v>
      </c>
    </row>
    <row r="38" spans="1:4">
      <c r="A38" s="54"/>
      <c r="B38" s="3">
        <v>45943</v>
      </c>
      <c r="C38" s="3" t="str">
        <f t="shared" si="1"/>
        <v>月</v>
      </c>
      <c r="D38" s="4" t="s">
        <v>45</v>
      </c>
    </row>
    <row r="39" spans="1:4">
      <c r="A39" s="54"/>
      <c r="B39" s="3">
        <v>45964</v>
      </c>
      <c r="C39" s="3" t="str">
        <f t="shared" si="1"/>
        <v>月</v>
      </c>
      <c r="D39" s="47" t="s">
        <v>53</v>
      </c>
    </row>
    <row r="40" spans="1:4">
      <c r="A40" s="54"/>
      <c r="B40" s="3">
        <v>45984</v>
      </c>
      <c r="C40" s="3" t="str">
        <f t="shared" si="1"/>
        <v>日</v>
      </c>
      <c r="D40" s="4" t="s">
        <v>43</v>
      </c>
    </row>
    <row r="41" spans="1:4" ht="18.600000000000001" thickBot="1">
      <c r="A41" s="54"/>
      <c r="B41" s="3">
        <v>45985</v>
      </c>
      <c r="C41" s="5" t="str">
        <f>TEXT(B41,"aaa")</f>
        <v>月</v>
      </c>
      <c r="D41" s="47" t="s">
        <v>37</v>
      </c>
    </row>
    <row r="42" spans="1:4">
      <c r="A42" s="53" t="s">
        <v>54</v>
      </c>
      <c r="B42" s="1">
        <v>46023</v>
      </c>
      <c r="C42" s="48" t="str">
        <f>TEXT(B42,"aaa")</f>
        <v>木</v>
      </c>
      <c r="D42" s="2" t="s">
        <v>38</v>
      </c>
    </row>
    <row r="43" spans="1:4">
      <c r="A43" s="54"/>
      <c r="B43" s="3">
        <v>46034</v>
      </c>
      <c r="C43" s="3" t="str">
        <f>TEXT(B43,"aaa")</f>
        <v>月</v>
      </c>
      <c r="D43" s="4" t="s">
        <v>49</v>
      </c>
    </row>
    <row r="44" spans="1:4">
      <c r="A44" s="54"/>
      <c r="B44" s="3">
        <v>46064</v>
      </c>
      <c r="C44" s="3" t="str">
        <f t="shared" ref="C44:C58" si="2">TEXT(B44,"aaa")</f>
        <v>水</v>
      </c>
      <c r="D44" s="4" t="s">
        <v>39</v>
      </c>
    </row>
    <row r="45" spans="1:4">
      <c r="A45" s="54"/>
      <c r="B45" s="41">
        <v>46076</v>
      </c>
      <c r="C45" s="3" t="str">
        <f t="shared" si="2"/>
        <v>月</v>
      </c>
      <c r="D45" s="39" t="s">
        <v>50</v>
      </c>
    </row>
    <row r="46" spans="1:4">
      <c r="A46" s="54"/>
      <c r="B46" s="41">
        <v>46101</v>
      </c>
      <c r="C46" s="3" t="str">
        <f t="shared" si="2"/>
        <v>金</v>
      </c>
      <c r="D46" s="39" t="s">
        <v>51</v>
      </c>
    </row>
    <row r="47" spans="1:4">
      <c r="A47" s="54"/>
      <c r="B47" s="3">
        <v>46141</v>
      </c>
      <c r="C47" s="3" t="str">
        <f t="shared" si="2"/>
        <v>水</v>
      </c>
      <c r="D47" s="39" t="s">
        <v>32</v>
      </c>
    </row>
    <row r="48" spans="1:4">
      <c r="A48" s="54"/>
      <c r="B48" s="3">
        <v>46145</v>
      </c>
      <c r="C48" s="3" t="str">
        <f t="shared" si="2"/>
        <v>日</v>
      </c>
      <c r="D48" s="39" t="s">
        <v>33</v>
      </c>
    </row>
    <row r="49" spans="1:4">
      <c r="A49" s="54"/>
      <c r="B49" s="3">
        <v>46146</v>
      </c>
      <c r="C49" s="3" t="str">
        <f t="shared" si="2"/>
        <v>月</v>
      </c>
      <c r="D49" s="39" t="s">
        <v>34</v>
      </c>
    </row>
    <row r="50" spans="1:4">
      <c r="A50" s="54"/>
      <c r="B50" s="3">
        <v>46147</v>
      </c>
      <c r="C50" s="3" t="str">
        <f t="shared" si="2"/>
        <v>火</v>
      </c>
      <c r="D50" s="39" t="s">
        <v>35</v>
      </c>
    </row>
    <row r="51" spans="1:4">
      <c r="A51" s="54"/>
      <c r="B51" s="3">
        <v>46148</v>
      </c>
      <c r="C51" s="3" t="str">
        <f t="shared" si="2"/>
        <v>水</v>
      </c>
      <c r="D51" s="47" t="s">
        <v>37</v>
      </c>
    </row>
    <row r="52" spans="1:4">
      <c r="A52" s="54"/>
      <c r="B52" s="3">
        <v>46223</v>
      </c>
      <c r="C52" s="3" t="str">
        <f t="shared" si="2"/>
        <v>月</v>
      </c>
      <c r="D52" s="39" t="s">
        <v>48</v>
      </c>
    </row>
    <row r="53" spans="1:4">
      <c r="A53" s="54"/>
      <c r="B53" s="3">
        <v>46245</v>
      </c>
      <c r="C53" s="3" t="str">
        <f t="shared" si="2"/>
        <v>火</v>
      </c>
      <c r="D53" s="39" t="s">
        <v>36</v>
      </c>
    </row>
    <row r="54" spans="1:4">
      <c r="A54" s="55"/>
      <c r="B54" s="3">
        <v>46286</v>
      </c>
      <c r="C54" s="3" t="str">
        <f t="shared" si="2"/>
        <v>月</v>
      </c>
      <c r="D54" s="39" t="s">
        <v>47</v>
      </c>
    </row>
    <row r="55" spans="1:4">
      <c r="A55" s="55"/>
      <c r="B55" s="3">
        <v>46287</v>
      </c>
      <c r="C55" s="3" t="str">
        <f t="shared" si="2"/>
        <v>火</v>
      </c>
      <c r="D55" s="47" t="s">
        <v>55</v>
      </c>
    </row>
    <row r="56" spans="1:4">
      <c r="A56" s="55"/>
      <c r="B56" s="3">
        <v>46288</v>
      </c>
      <c r="C56" s="3" t="str">
        <f t="shared" si="2"/>
        <v>水</v>
      </c>
      <c r="D56" s="47" t="s">
        <v>56</v>
      </c>
    </row>
    <row r="57" spans="1:4">
      <c r="A57" s="55"/>
      <c r="B57" s="3">
        <v>46307</v>
      </c>
      <c r="C57" s="3" t="str">
        <f t="shared" si="2"/>
        <v>月</v>
      </c>
      <c r="D57" s="39" t="s">
        <v>45</v>
      </c>
    </row>
    <row r="58" spans="1:4">
      <c r="A58" s="55"/>
      <c r="B58" s="3">
        <v>46329</v>
      </c>
      <c r="C58" s="3" t="str">
        <f t="shared" si="2"/>
        <v>火</v>
      </c>
      <c r="D58" s="49" t="s">
        <v>53</v>
      </c>
    </row>
    <row r="59" spans="1:4" ht="18.600000000000001" thickBot="1">
      <c r="A59" s="55"/>
      <c r="B59" s="3">
        <v>46349</v>
      </c>
      <c r="C59" s="5" t="str">
        <f>TEXT(B59,"aaa")</f>
        <v>月</v>
      </c>
      <c r="D59" s="42" t="s">
        <v>43</v>
      </c>
    </row>
    <row r="60" spans="1:4">
      <c r="A60" s="53" t="s">
        <v>57</v>
      </c>
      <c r="B60" s="1">
        <v>46388</v>
      </c>
      <c r="C60" s="48" t="str">
        <f>TEXT(B60,"aaa")</f>
        <v>金</v>
      </c>
      <c r="D60" s="2" t="s">
        <v>38</v>
      </c>
    </row>
    <row r="61" spans="1:4">
      <c r="A61" s="54"/>
      <c r="B61" s="3">
        <v>46398</v>
      </c>
      <c r="C61" s="3" t="str">
        <f>TEXT(B61,"aaa")</f>
        <v>月</v>
      </c>
      <c r="D61" s="4" t="s">
        <v>49</v>
      </c>
    </row>
    <row r="62" spans="1:4">
      <c r="A62" s="54"/>
      <c r="B62" s="3">
        <v>46429</v>
      </c>
      <c r="C62" s="3" t="str">
        <f t="shared" ref="C62:C74" si="3">TEXT(B62,"aaa")</f>
        <v>木</v>
      </c>
      <c r="D62" s="4" t="s">
        <v>39</v>
      </c>
    </row>
    <row r="63" spans="1:4">
      <c r="A63" s="54"/>
      <c r="B63" s="3">
        <v>46441</v>
      </c>
      <c r="C63" s="3" t="str">
        <f t="shared" si="3"/>
        <v>火</v>
      </c>
      <c r="D63" s="4" t="s">
        <v>50</v>
      </c>
    </row>
    <row r="64" spans="1:4">
      <c r="A64" s="54"/>
      <c r="B64" s="3">
        <v>46468</v>
      </c>
      <c r="C64" s="3" t="str">
        <f t="shared" si="3"/>
        <v>月</v>
      </c>
      <c r="D64" s="39" t="s">
        <v>51</v>
      </c>
    </row>
    <row r="65" spans="1:4">
      <c r="A65" s="54"/>
      <c r="B65" s="3">
        <v>46506</v>
      </c>
      <c r="C65" s="3" t="str">
        <f t="shared" si="3"/>
        <v>木</v>
      </c>
      <c r="D65" s="39" t="s">
        <v>32</v>
      </c>
    </row>
    <row r="66" spans="1:4">
      <c r="A66" s="54"/>
      <c r="B66" s="3">
        <v>46510</v>
      </c>
      <c r="C66" s="3" t="str">
        <f t="shared" si="3"/>
        <v>月</v>
      </c>
      <c r="D66" s="39" t="s">
        <v>33</v>
      </c>
    </row>
    <row r="67" spans="1:4">
      <c r="A67" s="54"/>
      <c r="B67" s="3">
        <v>46511</v>
      </c>
      <c r="C67" s="3" t="str">
        <f t="shared" si="3"/>
        <v>火</v>
      </c>
      <c r="D67" s="39" t="s">
        <v>34</v>
      </c>
    </row>
    <row r="68" spans="1:4">
      <c r="A68" s="54"/>
      <c r="B68" s="3">
        <v>46512</v>
      </c>
      <c r="C68" s="3" t="str">
        <f t="shared" si="3"/>
        <v>水</v>
      </c>
      <c r="D68" s="39" t="s">
        <v>35</v>
      </c>
    </row>
    <row r="69" spans="1:4">
      <c r="A69" s="54"/>
      <c r="B69" s="3">
        <v>46587</v>
      </c>
      <c r="C69" s="3" t="str">
        <f t="shared" si="3"/>
        <v>月</v>
      </c>
      <c r="D69" s="39" t="s">
        <v>48</v>
      </c>
    </row>
    <row r="70" spans="1:4">
      <c r="A70" s="54"/>
      <c r="B70" s="3">
        <v>46610</v>
      </c>
      <c r="C70" s="3" t="str">
        <f t="shared" si="3"/>
        <v>水</v>
      </c>
      <c r="D70" s="39" t="s">
        <v>36</v>
      </c>
    </row>
    <row r="71" spans="1:4">
      <c r="A71" s="55"/>
      <c r="B71" s="3">
        <v>46650</v>
      </c>
      <c r="C71" s="3" t="str">
        <f t="shared" si="3"/>
        <v>月</v>
      </c>
      <c r="D71" s="42" t="s">
        <v>47</v>
      </c>
    </row>
    <row r="72" spans="1:4">
      <c r="A72" s="55"/>
      <c r="B72" s="3">
        <v>46653</v>
      </c>
      <c r="C72" s="3" t="str">
        <f t="shared" si="3"/>
        <v>木</v>
      </c>
      <c r="D72" s="42" t="s">
        <v>46</v>
      </c>
    </row>
    <row r="73" spans="1:4">
      <c r="A73" s="55"/>
      <c r="B73" s="6">
        <v>46671</v>
      </c>
      <c r="C73" s="3" t="str">
        <f t="shared" si="3"/>
        <v>月</v>
      </c>
      <c r="D73" s="42" t="s">
        <v>45</v>
      </c>
    </row>
    <row r="74" spans="1:4">
      <c r="A74" s="55"/>
      <c r="B74" s="3">
        <v>46694</v>
      </c>
      <c r="C74" s="3" t="str">
        <f t="shared" si="3"/>
        <v>水</v>
      </c>
      <c r="D74" s="42" t="s">
        <v>44</v>
      </c>
    </row>
    <row r="75" spans="1:4" ht="18.600000000000001" thickBot="1">
      <c r="A75" s="56"/>
      <c r="B75" s="5">
        <v>46714</v>
      </c>
      <c r="C75" s="5" t="str">
        <f>TEXT(B75,"aaa")</f>
        <v>火</v>
      </c>
      <c r="D75" s="43" t="s">
        <v>43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チェックリスト</vt:lpstr>
      <vt:lpstr>例</vt:lpstr>
      <vt:lpstr>祝日</vt:lpstr>
      <vt:lpstr>チェックリスト!Print_Area</vt:lpstr>
      <vt:lpstr>例!Print_Area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白川 大貴</cp:lastModifiedBy>
  <cp:lastPrinted>2019-08-02T07:28:00Z</cp:lastPrinted>
  <dcterms:created xsi:type="dcterms:W3CDTF">2017-12-13T00:12:00Z</dcterms:created>
  <dcterms:modified xsi:type="dcterms:W3CDTF">2026-04-01T01:46:48Z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